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ealth_Calculator" sheetId="1" r:id="rId4"/>
    <sheet state="visible" name="Stealth_Calculator_Operations" sheetId="2" r:id="rId5"/>
    <sheet state="visible" name="Integrity_And_Skill_Economy" sheetId="3" r:id="rId6"/>
    <sheet state="visible" name="Skill_And_Inegrity_Simulator" sheetId="4" r:id="rId7"/>
    <sheet state="visible" name="Situations_Combinator" sheetId="5" r:id="rId8"/>
  </sheets>
  <definedNames/>
  <calcPr/>
  <extLst>
    <ext uri="GoogleSheetsCustomDataVersion2">
      <go:sheetsCustomData xmlns:go="http://customooxmlschemas.google.com/" r:id="rId9" roundtripDataChecksum="lfZn3oqTSrd7wm6P2tPdVdtbTh2tLNfAiqjHfmTQ5FI="/>
    </ext>
  </extLst>
</workbook>
</file>

<file path=xl/comments1.xml><?xml version="1.0" encoding="utf-8"?>
<comments xmlns:r="http://schemas.openxmlformats.org/officeDocument/2006/relationships" xmlns="http://schemas.openxmlformats.org/spreadsheetml/2006/main">
  <authors>
    <author/>
  </authors>
  <commentList>
    <comment authorId="0" ref="B17">
      <text>
        <t xml:space="preserve">In combination with whether the player is moving and the speed at which he/she is moving, it influences the speed at which the detection bar rises.
======</t>
      </text>
    </comment>
    <comment authorId="0" ref="G17">
      <text>
        <t xml:space="preserve">- Social Stealth: Indicates that the player has a disguise in which in that situation he passes unobtrusively under the eyes of the NPCs present.
- Foreman: NPC able to see through disguises, therefore has the ability to know that you are the lord of Pestilence in any situation. For all intents and purposes it is as if the player has no disguise.
- No social stealth: No disguise, the player is detected as an intruder/threat in the scenario they are in.
======</t>
      </text>
    </comment>
    <comment authorId="0" ref="G20">
      <text>
        <t xml:space="preserve">Witness Mechanic -&gt; Have you been seen before as the lord of Pestilence with the same body by that NPC? If the answer is yes, the NPC will remember you
======</t>
      </text>
    </comment>
    <comment authorId="0" ref="B23">
      <text>
        <t xml:space="preserve">Is there a direct line of sight between the heads of the player and the NPC?
======</t>
      </text>
    </comment>
    <comment authorId="0" ref="B29">
      <text>
        <t xml:space="preserve">Variable that the player starts with when possessing a healthy pawn. This is consumed by time and the use of skills, such as disguise, until a certain threshold is reached.
======</t>
      </text>
    </comment>
  </commentList>
</comments>
</file>

<file path=xl/comments2.xml><?xml version="1.0" encoding="utf-8"?>
<comments xmlns:r="http://schemas.openxmlformats.org/officeDocument/2006/relationships" xmlns="http://schemas.openxmlformats.org/spreadsheetml/2006/main">
  <authors>
    <author/>
  </authors>
  <commentList>
    <comment authorId="0" ref="B23">
      <text>
        <t xml:space="preserve">Values generated if we consider that the player for each pawn should use all integrity points (100) (taking into account waiting/thinking time).
======</t>
      </text>
    </comment>
    <comment authorId="0" ref="G23">
      <text>
        <t xml:space="preserve">Values generated if we consider that the player per pawn should only get to use 75 instead of 100 integrity points.
======</t>
      </text>
    </comment>
  </commentList>
</comments>
</file>

<file path=xl/sharedStrings.xml><?xml version="1.0" encoding="utf-8"?>
<sst xmlns="http://schemas.openxmlformats.org/spreadsheetml/2006/main" count="410" uniqueCount="218">
  <si>
    <t>PESTILENCE STEALTH CALCULATOR - HAVE THEY DETECTED ME?</t>
  </si>
  <si>
    <t>GROUP 3 - PESTILENCE</t>
  </si>
  <si>
    <t>INTRODUCTION</t>
  </si>
  <si>
    <t>Welcome to the Pestilence™ stealth calculator, a video game by Green Trouble Games™.
Purpose of this page: To give the user a rough estimate of how long it will take to be detected (if at all) by a particular NPC with the environment variables in that situation.
On the inputs (variables in blue), if you as a user have any doubts, open the comments to receive an explanation of the relevance/functioning of these.</t>
  </si>
  <si>
    <t>LEGEND</t>
  </si>
  <si>
    <t>RULES AND INPUTS/MODIFIABLE VARIABLES</t>
  </si>
  <si>
    <t>OUTPUTS/RESULTS VALUES</t>
  </si>
  <si>
    <t>PLAYER</t>
  </si>
  <si>
    <t>NPC</t>
  </si>
  <si>
    <t>PROGRESSION VALUE</t>
  </si>
  <si>
    <t>Stealth State</t>
  </si>
  <si>
    <t>Is the NPC able to see you as the lord of Pestilence?</t>
  </si>
  <si>
    <t>% filled per second</t>
  </si>
  <si>
    <t>Sprint</t>
  </si>
  <si>
    <t>Foreman NPC/Without Social Stealth</t>
  </si>
  <si>
    <t>Player Movement</t>
  </si>
  <si>
    <t>Is the NPC a "Witness"?</t>
  </si>
  <si>
    <t>TIME UNTIL PERSECUTED</t>
  </si>
  <si>
    <t>Stay Still</t>
  </si>
  <si>
    <t>NO</t>
  </si>
  <si>
    <t>Seconds until persecuted</t>
  </si>
  <si>
    <t>Visual Contact</t>
  </si>
  <si>
    <t>Max. Vision Distance (Unreal units)</t>
  </si>
  <si>
    <t>TIME UNTIL ALERT IS ACTIVATED</t>
  </si>
  <si>
    <t>Seconds until alert state is activated</t>
  </si>
  <si>
    <t>Is in shadows?</t>
  </si>
  <si>
    <t>YES</t>
  </si>
  <si>
    <t>Max. Integrity</t>
  </si>
  <si>
    <t>NPC - Player Distance (Unreal units)</t>
  </si>
  <si>
    <t>Actual Integrity</t>
  </si>
  <si>
    <t>Max. angle vision (degrees)</t>
  </si>
  <si>
    <t>NPC - Player angle (degrees)</t>
  </si>
  <si>
    <t>STEALTH CALCULATOR OPERATIONS</t>
  </si>
  <si>
    <t>OPERATION VALUES</t>
  </si>
  <si>
    <t>Category</t>
  </si>
  <si>
    <t>Value Name</t>
  </si>
  <si>
    <t>Approved Value</t>
  </si>
  <si>
    <t>Proposed Value</t>
  </si>
  <si>
    <t>Are changes confirmed? (Next Sprint)</t>
  </si>
  <si>
    <t>BASE STATES - NPC</t>
  </si>
  <si>
    <t>Threshold of Patrol-&gt;Alert</t>
  </si>
  <si>
    <t>No</t>
  </si>
  <si>
    <t>Threshold of Alert-&gt;Persecution</t>
  </si>
  <si>
    <t>Generally speaking, the most important formula is the NPC's Vision level with respect to the player:
V = (Pv - S) * M 
V = Vision || Pv = Stealth Status (Stance) || S = Shadow Zone || M = Movement
Calculated based on an approximation of 20 ticks, because right now the alert goes up per tick (don't worry, delta time exists but we don't need it here).</t>
  </si>
  <si>
    <t>Threshold of Alert-&gt;Patrol</t>
  </si>
  <si>
    <t>Threshold of Persecution-&gt; Alert</t>
  </si>
  <si>
    <t>VISIBILITY - PLAYER</t>
  </si>
  <si>
    <t>Mult_Sprint</t>
  </si>
  <si>
    <t>Mult_Standard</t>
  </si>
  <si>
    <t>Mult_Crouching</t>
  </si>
  <si>
    <t>Mult_In_Movement</t>
  </si>
  <si>
    <t>LEYENDA</t>
  </si>
  <si>
    <t>Mult_No_Movement</t>
  </si>
  <si>
    <t>OPERATIONAL VALUES</t>
  </si>
  <si>
    <t>OUTPUT VALUES</t>
  </si>
  <si>
    <t>Mod_In_Shadows</t>
  </si>
  <si>
    <t>Mod_Out_Shadows</t>
  </si>
  <si>
    <t>INTERMEDIATE VALUES</t>
  </si>
  <si>
    <t>RESULTS / OUTPUTS</t>
  </si>
  <si>
    <t>VISION</t>
  </si>
  <si>
    <t>TOTAL</t>
  </si>
  <si>
    <t>PROGRESSION VALUES</t>
  </si>
  <si>
    <t>Visibility</t>
  </si>
  <si>
    <t>Integrity Factor Value</t>
  </si>
  <si>
    <t>INTEGRITY FACTOR</t>
  </si>
  <si>
    <t>Breakpoint_Integrity_Factor</t>
  </si>
  <si>
    <t>&lt;Breakpoint || Base NPC</t>
  </si>
  <si>
    <t>Angle Range</t>
  </si>
  <si>
    <t>&gt;=Breakpoint || Base NPC</t>
  </si>
  <si>
    <t>Distance Range</t>
  </si>
  <si>
    <t>Integrity Factor (Witness)</t>
  </si>
  <si>
    <t>Viewing Quality</t>
  </si>
  <si>
    <t>DISTANCE RANGE - NPC VISION</t>
  </si>
  <si>
    <t>Breakpoint_Vision_Distance</t>
  </si>
  <si>
    <t>INTERNAL VARIABLES</t>
  </si>
  <si>
    <t>Mult_Far</t>
  </si>
  <si>
    <t>ANGLE RANGE - NPC VISION</t>
  </si>
  <si>
    <t>Breakpoint_Vision_Angle</t>
  </si>
  <si>
    <t>VISIBILITY</t>
  </si>
  <si>
    <t>Value</t>
  </si>
  <si>
    <t>BALANCING ADJUSTMENTS</t>
  </si>
  <si>
    <t>Weight_Vision</t>
  </si>
  <si>
    <t>Pv</t>
  </si>
  <si>
    <t>Weight_Hearing</t>
  </si>
  <si>
    <t>S</t>
  </si>
  <si>
    <t>Standing</t>
  </si>
  <si>
    <t>Total Multiplier</t>
  </si>
  <si>
    <t>M</t>
  </si>
  <si>
    <t>Crouching</t>
  </si>
  <si>
    <t>Detection Decay (per second) Patrol</t>
  </si>
  <si>
    <t>Detection Decay (per second) Alert</t>
  </si>
  <si>
    <t>Tick Patrol</t>
  </si>
  <si>
    <t>Tick Alert</t>
  </si>
  <si>
    <t>Tick Chase</t>
  </si>
  <si>
    <t>Detection Decay (per second) Persecution</t>
  </si>
  <si>
    <t>Mult_Patrol</t>
  </si>
  <si>
    <t>CALCULATOR TICKS</t>
  </si>
  <si>
    <t>Mult_Alert</t>
  </si>
  <si>
    <t>Nº Tick</t>
  </si>
  <si>
    <t>Tick Value</t>
  </si>
  <si>
    <t>Counter</t>
  </si>
  <si>
    <t>Mult_Chase</t>
  </si>
  <si>
    <t>INTEGRITY AND SKILLS ECONOMY</t>
  </si>
  <si>
    <t>RESTRICTIONS</t>
  </si>
  <si>
    <t>A healthy pawn -&gt; Should give at most two situations. Than not to solve them (situations/pawn)</t>
  </si>
  <si>
    <t>//Resolve the 1st situation and explore the 2nd.</t>
  </si>
  <si>
    <t xml:space="preserve">Relatively comfortable situation (integrity unit)		</t>
  </si>
  <si>
    <t xml:space="preserve">Situation of higher level of pressure/timing (integrity units)					</t>
  </si>
  <si>
    <t>Statues</t>
  </si>
  <si>
    <t xml:space="preserve">Time per "thinking" per pawn (seconds)					</t>
  </si>
  <si>
    <t xml:space="preserve">Time per 1 Integrity unit (seconds)					</t>
  </si>
  <si>
    <t xml:space="preserve">Integrity points complete					</t>
  </si>
  <si>
    <t>Integrity points visible pre-pestilence</t>
  </si>
  <si>
    <t>Skill name</t>
  </si>
  <si>
    <t>Max. Uses/Pawn</t>
  </si>
  <si>
    <t>Ideal Use with a Healthy Pawn (100 p.)</t>
  </si>
  <si>
    <t>Ideal Use with an Infected (25 p.)</t>
  </si>
  <si>
    <t>Possession</t>
  </si>
  <si>
    <t>Without Limit</t>
  </si>
  <si>
    <t>Teleport</t>
  </si>
  <si>
    <t>Infection (Distraction)</t>
  </si>
  <si>
    <t>Pulse</t>
  </si>
  <si>
    <t>VALUES FOR 100 INTEGRITY POINTS</t>
  </si>
  <si>
    <t>VALUES FOR 75 INTEGRITY POINTS</t>
  </si>
  <si>
    <t>Price Situation</t>
  </si>
  <si>
    <t>Lower margin of 10%</t>
  </si>
  <si>
    <t>Margin 10% higher</t>
  </si>
  <si>
    <t>Teleport Cost</t>
  </si>
  <si>
    <t>Infection Cost</t>
  </si>
  <si>
    <t>Pulse Cost</t>
  </si>
  <si>
    <t>SKILLS AND INTEGRITY SIMULATOR</t>
  </si>
  <si>
    <t>Integrity</t>
  </si>
  <si>
    <t>Initial Value - Default Pawn</t>
  </si>
  <si>
    <t>Initial Value - Infected Pawn</t>
  </si>
  <si>
    <t>- If the action to be performed is NOT an ability (blue options) it is necessary to indicate how long it takes (in seconds).
- If the action to be performed is an ability (green options) the duration time will not be taken into account as it is indifferent.
- Standing still in the game is not taken into account, every second standing still can be considered as "Moving (without statue)".</t>
  </si>
  <si>
    <t>Degradation Velocity per Second</t>
  </si>
  <si>
    <t>Skills</t>
  </si>
  <si>
    <t>Landmine</t>
  </si>
  <si>
    <t>TP</t>
  </si>
  <si>
    <t>Degradation Velocity Multiplier</t>
  </si>
  <si>
    <t>INPUT VALUES</t>
  </si>
  <si>
    <t>ACTION</t>
  </si>
  <si>
    <t>DURATION (SEC.)</t>
  </si>
  <si>
    <t>POSTACTION STATE (INTEGRITY)</t>
  </si>
  <si>
    <t>Action (FOLLOWING INPUT ORDER)</t>
  </si>
  <si>
    <t>Initial Pawn</t>
  </si>
  <si>
    <t>Possess Infected Pawn</t>
  </si>
  <si>
    <t>Action Name</t>
  </si>
  <si>
    <t>Action Cost</t>
  </si>
  <si>
    <t>Degrad. Multp.</t>
  </si>
  <si>
    <t>Degrad. Integrity</t>
  </si>
  <si>
    <t>Action 1</t>
  </si>
  <si>
    <t>Move (With Statue)</t>
  </si>
  <si>
    <t>Action 2</t>
  </si>
  <si>
    <t>Action 3</t>
  </si>
  <si>
    <t>Action 4</t>
  </si>
  <si>
    <t>Action 5</t>
  </si>
  <si>
    <t>Action 6</t>
  </si>
  <si>
    <t>Action 7</t>
  </si>
  <si>
    <t>Action 8</t>
  </si>
  <si>
    <t>Action 9</t>
  </si>
  <si>
    <t>Action 10</t>
  </si>
  <si>
    <t>Action 11</t>
  </si>
  <si>
    <t>Action 12</t>
  </si>
  <si>
    <t>Action 13</t>
  </si>
  <si>
    <t>Action 14</t>
  </si>
  <si>
    <t>Action 15</t>
  </si>
  <si>
    <t>SITUATIONS COMBINATOR</t>
  </si>
  <si>
    <t>LEGENDS</t>
  </si>
  <si>
    <t>Random between Skills</t>
  </si>
  <si>
    <t>Random between Threats</t>
  </si>
  <si>
    <t>Random between Environment Elements</t>
  </si>
  <si>
    <t>Any input (or press delete(&lt;-)) will modify the values of the situations, as they are randomised. If you like something, take a screenshot of it :)
Small: Narrow corridor, small room
Medium: Medium room
Big: A living room or a central part of a courtyard</t>
  </si>
  <si>
    <t>Threat name</t>
  </si>
  <si>
    <t>Environment element name</t>
  </si>
  <si>
    <t>Generated Situtations</t>
  </si>
  <si>
    <t>1 Skill + 1 Threat + 2 Environment Elements</t>
  </si>
  <si>
    <t>VALORES PARA LOS CÁLCULOS</t>
  </si>
  <si>
    <t>Habilidades</t>
  </si>
  <si>
    <t>Nº Asignado</t>
  </si>
  <si>
    <t>Amenazas</t>
  </si>
  <si>
    <t>Entorno</t>
  </si>
  <si>
    <t>Infection</t>
  </si>
  <si>
    <t>Foreman</t>
  </si>
  <si>
    <t>1 Skill + 1 Threat + 1 Environment Elements</t>
  </si>
  <si>
    <t>Guards</t>
  </si>
  <si>
    <t>Areas Soc.</t>
  </si>
  <si>
    <t>Object (Keys)</t>
  </si>
  <si>
    <t>Throwable Object</t>
  </si>
  <si>
    <t>Doors</t>
  </si>
  <si>
    <t>Hiding Spots</t>
  </si>
  <si>
    <t>1 Skill + 1 Threat + 3 Environment Elements</t>
  </si>
  <si>
    <t>Takedown</t>
  </si>
  <si>
    <t>Flip</t>
  </si>
  <si>
    <t>1 Skill + 2 Threat + 1 Environment Elements</t>
  </si>
  <si>
    <t>ASSIGNED SITUATIONS</t>
  </si>
  <si>
    <t>Nº</t>
  </si>
  <si>
    <t>Element 1</t>
  </si>
  <si>
    <t>Element 2</t>
  </si>
  <si>
    <t>Element 3</t>
  </si>
  <si>
    <t>Element 4</t>
  </si>
  <si>
    <t>Assigned Person</t>
  </si>
  <si>
    <t>Size</t>
  </si>
  <si>
    <t>Guille</t>
  </si>
  <si>
    <t>Small</t>
  </si>
  <si>
    <t>1 Skill + 1 Threat</t>
  </si>
  <si>
    <t>Social Areas</t>
  </si>
  <si>
    <t>Javi C</t>
  </si>
  <si>
    <t>Big</t>
  </si>
  <si>
    <t>Andrés</t>
  </si>
  <si>
    <t>Roger</t>
  </si>
  <si>
    <t>Anita</t>
  </si>
  <si>
    <t>Medium</t>
  </si>
  <si>
    <t>Alberto</t>
  </si>
  <si>
    <t>Doors++</t>
  </si>
  <si>
    <t>Javi B</t>
  </si>
  <si>
    <t>Sigilo Social</t>
  </si>
  <si>
    <t>Objeto(Llaves)</t>
  </si>
</sst>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scheme val="minor"/>
    </font>
    <font>
      <color theme="1"/>
      <name val="Arial"/>
    </font>
    <font>
      <b/>
      <sz val="14.0"/>
      <color rgb="FFF3F3F3"/>
      <name val="Arial"/>
    </font>
    <font>
      <sz val="11.0"/>
      <color rgb="FF000000"/>
      <name val="Lexend"/>
    </font>
    <font>
      <sz val="12.0"/>
      <color rgb="FF000000"/>
      <name val="Arial"/>
    </font>
    <font>
      <sz val="12.0"/>
      <color theme="1"/>
      <name val="Arial"/>
    </font>
    <font>
      <b/>
      <sz val="12.0"/>
      <color theme="1"/>
      <name val="Arial"/>
    </font>
    <font>
      <b/>
      <color rgb="FFFFFFFF"/>
      <name val="Arial"/>
    </font>
    <font/>
    <font>
      <b/>
      <color theme="1"/>
      <name val="Arial"/>
    </font>
    <font>
      <strike/>
      <color theme="1"/>
      <name val="Arial"/>
    </font>
    <font>
      <b/>
      <sz val="13.0"/>
      <color rgb="FFF3F3F3"/>
      <name val="Arial"/>
    </font>
    <font>
      <b/>
      <sz val="12.0"/>
      <color rgb="FFF3F3F3"/>
      <name val="Arial"/>
    </font>
    <font>
      <b/>
      <color rgb="FF000000"/>
      <name val="Arial"/>
    </font>
    <font>
      <sz val="10.0"/>
      <color theme="1"/>
      <name val="Arial"/>
    </font>
  </fonts>
  <fills count="17">
    <fill>
      <patternFill patternType="none"/>
    </fill>
    <fill>
      <patternFill patternType="lightGray"/>
    </fill>
    <fill>
      <patternFill patternType="solid">
        <fgColor rgb="FF666666"/>
        <bgColor rgb="FF666666"/>
      </patternFill>
    </fill>
    <fill>
      <patternFill patternType="solid">
        <fgColor rgb="FF990000"/>
        <bgColor rgb="FF990000"/>
      </patternFill>
    </fill>
    <fill>
      <patternFill patternType="solid">
        <fgColor rgb="FFFFFFFF"/>
        <bgColor rgb="FFFFFFFF"/>
      </patternFill>
    </fill>
    <fill>
      <patternFill patternType="solid">
        <fgColor theme="9"/>
        <bgColor theme="9"/>
      </patternFill>
    </fill>
    <fill>
      <patternFill patternType="solid">
        <fgColor rgb="FF83D45F"/>
        <bgColor rgb="FF83D45F"/>
      </patternFill>
    </fill>
    <fill>
      <patternFill patternType="solid">
        <fgColor rgb="FF980000"/>
        <bgColor rgb="FF980000"/>
      </patternFill>
    </fill>
    <fill>
      <patternFill patternType="solid">
        <fgColor rgb="FFFDDCE8"/>
        <bgColor rgb="FFFDDCE8"/>
      </patternFill>
    </fill>
    <fill>
      <patternFill patternType="solid">
        <fgColor rgb="FFCCCCCC"/>
        <bgColor rgb="FFCCCCCC"/>
      </patternFill>
    </fill>
    <fill>
      <patternFill patternType="solid">
        <fgColor rgb="FFFF9900"/>
        <bgColor rgb="FFFF9900"/>
      </patternFill>
    </fill>
    <fill>
      <patternFill patternType="solid">
        <fgColor rgb="FFFFFF00"/>
        <bgColor rgb="FFFFFF00"/>
      </patternFill>
    </fill>
    <fill>
      <patternFill patternType="solid">
        <fgColor rgb="FF999999"/>
        <bgColor rgb="FF999999"/>
      </patternFill>
    </fill>
    <fill>
      <patternFill patternType="solid">
        <fgColor rgb="FFF4CCCC"/>
        <bgColor rgb="FFF4CCCC"/>
      </patternFill>
    </fill>
    <fill>
      <patternFill patternType="solid">
        <fgColor rgb="FFEA9999"/>
        <bgColor rgb="FFEA9999"/>
      </patternFill>
    </fill>
    <fill>
      <patternFill patternType="solid">
        <fgColor rgb="FFEFEFEF"/>
        <bgColor rgb="FFEFEFEF"/>
      </patternFill>
    </fill>
    <fill>
      <patternFill patternType="solid">
        <fgColor rgb="FFD9D9D9"/>
        <bgColor rgb="FFD9D9D9"/>
      </patternFill>
    </fill>
  </fills>
  <borders count="1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D9D9D9"/>
      </left>
      <top style="thin">
        <color rgb="FFD9D9D9"/>
      </top>
      <bottom style="thin">
        <color rgb="FFD9D9D9"/>
      </bottom>
    </border>
    <border>
      <top style="thin">
        <color rgb="FFD9D9D9"/>
      </top>
      <bottom style="thin">
        <color rgb="FFD9D9D9"/>
      </bottom>
    </border>
    <border>
      <right style="thin">
        <color rgb="FFD9D9D9"/>
      </right>
      <top style="thin">
        <color rgb="FFD9D9D9"/>
      </top>
      <bottom style="thin">
        <color rgb="FFD9D9D9"/>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D9D9D9"/>
      </left>
      <top style="thin">
        <color rgb="FFD9D9D9"/>
      </top>
    </border>
    <border>
      <left style="thin">
        <color rgb="FFD9D9D9"/>
      </left>
      <right style="thin">
        <color rgb="FFD9D9D9"/>
      </right>
      <top style="thin">
        <color rgb="FFD9D9D9"/>
      </top>
    </border>
    <border>
      <right style="thin">
        <color rgb="FFD9D9D9"/>
      </right>
      <top style="thin">
        <color rgb="FFD9D9D9"/>
      </top>
    </border>
    <border>
      <left style="thin">
        <color rgb="FFD9D9D9"/>
      </left>
      <right style="thin">
        <color rgb="FFD9D9D9"/>
      </right>
      <top style="thin">
        <color rgb="FFFFFFFF"/>
      </top>
      <bottom style="thin">
        <color rgb="FFFFFFFF"/>
      </bottom>
    </border>
    <border>
      <left style="thin">
        <color rgb="FFD9D9D9"/>
      </left>
      <right style="thin">
        <color rgb="FFD9D9D9"/>
      </right>
      <top style="thin">
        <color rgb="FFD9D9D9"/>
      </top>
      <bottom style="thin">
        <color rgb="FFFFFFFF"/>
      </bottom>
    </border>
  </borders>
  <cellStyleXfs count="1">
    <xf borderId="0" fillId="0" fontId="0" numFmtId="0" applyAlignment="1" applyFont="1"/>
  </cellStyleXfs>
  <cellXfs count="126">
    <xf borderId="0" fillId="0" fontId="0" numFmtId="0" xfId="0" applyAlignment="1" applyFont="1">
      <alignment readingOrder="0" shrinkToFit="0" vertical="bottom" wrapText="0"/>
    </xf>
    <xf borderId="0" fillId="2" fontId="1" numFmtId="0" xfId="0" applyFill="1" applyFont="1"/>
    <xf borderId="0" fillId="3" fontId="2" numFmtId="0" xfId="0" applyAlignment="1" applyFill="1" applyFont="1">
      <alignment horizontal="center" readingOrder="0" vertical="center"/>
    </xf>
    <xf borderId="0" fillId="4" fontId="3" numFmtId="0" xfId="0" applyAlignment="1" applyFill="1" applyFont="1">
      <alignment horizontal="center" readingOrder="0" vertical="center"/>
    </xf>
    <xf borderId="0" fillId="3" fontId="2" numFmtId="0" xfId="0" applyAlignment="1" applyFont="1">
      <alignment readingOrder="0"/>
    </xf>
    <xf borderId="0" fillId="4" fontId="4" numFmtId="0" xfId="0" applyAlignment="1" applyFont="1">
      <alignment horizontal="left" readingOrder="0" shrinkToFit="0" vertical="center" wrapText="1"/>
    </xf>
    <xf borderId="0" fillId="5" fontId="5" numFmtId="9" xfId="0" applyAlignment="1" applyFill="1" applyFont="1" applyNumberFormat="1">
      <alignment horizontal="center" vertical="bottom"/>
    </xf>
    <xf borderId="0" fillId="4" fontId="6" numFmtId="0" xfId="0" applyAlignment="1" applyFont="1">
      <alignment horizontal="center" readingOrder="0" vertical="bottom"/>
    </xf>
    <xf borderId="0" fillId="6" fontId="5" numFmtId="9" xfId="0" applyAlignment="1" applyFill="1" applyFont="1" applyNumberFormat="1">
      <alignment horizontal="center" vertical="bottom"/>
    </xf>
    <xf borderId="0" fillId="3" fontId="2" numFmtId="0" xfId="0" applyAlignment="1" applyFont="1">
      <alignment horizontal="center" readingOrder="0"/>
    </xf>
    <xf borderId="0" fillId="4" fontId="6" numFmtId="0" xfId="0" applyAlignment="1" applyFont="1">
      <alignment horizontal="center" shrinkToFit="0" vertical="center" wrapText="0"/>
    </xf>
    <xf borderId="0" fillId="2" fontId="1" numFmtId="0" xfId="0" applyAlignment="1" applyFont="1">
      <alignment vertical="center"/>
    </xf>
    <xf borderId="0" fillId="4" fontId="6" numFmtId="0" xfId="0" applyAlignment="1" applyFont="1">
      <alignment horizontal="center" vertical="center"/>
    </xf>
    <xf borderId="0" fillId="4" fontId="6" numFmtId="0" xfId="0" applyAlignment="1" applyFont="1">
      <alignment readingOrder="0" vertical="center"/>
    </xf>
    <xf borderId="0" fillId="6" fontId="5" numFmtId="2" xfId="0" applyAlignment="1" applyFont="1" applyNumberFormat="1">
      <alignment horizontal="center" vertical="center"/>
    </xf>
    <xf borderId="0" fillId="4" fontId="5" numFmtId="0" xfId="0" applyAlignment="1" applyFont="1">
      <alignment readingOrder="0" vertical="center"/>
    </xf>
    <xf borderId="0" fillId="5" fontId="5" numFmtId="0" xfId="0" applyAlignment="1" applyFont="1">
      <alignment horizontal="center" vertical="center"/>
    </xf>
    <xf borderId="0" fillId="5" fontId="5" numFmtId="0" xfId="0" applyAlignment="1" applyFont="1">
      <alignment horizontal="center" readingOrder="0" vertical="center"/>
    </xf>
    <xf borderId="0" fillId="4" fontId="5" numFmtId="0" xfId="0" applyAlignment="1" applyFont="1">
      <alignment horizontal="center" shrinkToFit="0" vertical="center" wrapText="0"/>
    </xf>
    <xf borderId="0" fillId="4" fontId="5" numFmtId="0" xfId="0" applyAlignment="1" applyFont="1">
      <alignment horizontal="center" shrinkToFit="0" vertical="bottom" wrapText="0"/>
    </xf>
    <xf borderId="0" fillId="4" fontId="5" numFmtId="0" xfId="0" applyAlignment="1" applyFont="1">
      <alignment readingOrder="0" shrinkToFit="0" vertical="center" wrapText="1"/>
    </xf>
    <xf borderId="0" fillId="0" fontId="6" numFmtId="0" xfId="0" applyAlignment="1" applyFont="1">
      <alignment horizontal="center" readingOrder="0" vertical="bottom"/>
    </xf>
    <xf borderId="0" fillId="4" fontId="6" numFmtId="0" xfId="0" applyAlignment="1" applyFont="1">
      <alignment vertical="center"/>
    </xf>
    <xf borderId="0" fillId="0" fontId="1" numFmtId="0" xfId="0" applyFont="1"/>
    <xf borderId="1" fillId="7" fontId="7" numFmtId="0" xfId="0" applyAlignment="1" applyBorder="1" applyFill="1" applyFont="1">
      <alignment horizontal="center" vertical="center"/>
    </xf>
    <xf borderId="2" fillId="7" fontId="7" numFmtId="0" xfId="0" applyAlignment="1" applyBorder="1" applyFont="1">
      <alignment horizontal="center" readingOrder="0" vertical="center"/>
    </xf>
    <xf borderId="3" fillId="0" fontId="8" numFmtId="0" xfId="0" applyBorder="1" applyFont="1"/>
    <xf borderId="4" fillId="0" fontId="8" numFmtId="0" xfId="0" applyBorder="1" applyFont="1"/>
    <xf borderId="1" fillId="4" fontId="9" numFmtId="0" xfId="0" applyAlignment="1" applyBorder="1" applyFont="1">
      <alignment horizontal="center" readingOrder="0" vertical="center"/>
    </xf>
    <xf borderId="2" fillId="4" fontId="9" numFmtId="0" xfId="0" applyAlignment="1" applyBorder="1" applyFont="1">
      <alignment horizontal="center" readingOrder="0" vertical="center"/>
    </xf>
    <xf borderId="5" fillId="8" fontId="9" numFmtId="0" xfId="0" applyAlignment="1" applyBorder="1" applyFill="1" applyFont="1">
      <alignment horizontal="center" readingOrder="0" shrinkToFit="0" vertical="center" wrapText="1"/>
    </xf>
    <xf borderId="1" fillId="8" fontId="1" numFmtId="0" xfId="0" applyAlignment="1" applyBorder="1" applyFont="1">
      <alignment horizontal="center" readingOrder="0" vertical="center"/>
    </xf>
    <xf borderId="1" fillId="8" fontId="1" numFmtId="0" xfId="0" applyAlignment="1" applyBorder="1" applyFont="1">
      <alignment horizontal="center" vertical="center"/>
    </xf>
    <xf borderId="2" fillId="8" fontId="1" numFmtId="0" xfId="0" applyAlignment="1" applyBorder="1" applyFont="1">
      <alignment horizontal="center" vertical="center"/>
    </xf>
    <xf borderId="6" fillId="0" fontId="8" numFmtId="0" xfId="0" applyBorder="1" applyFont="1"/>
    <xf borderId="1" fillId="4" fontId="1" numFmtId="0" xfId="0" applyAlignment="1" applyBorder="1" applyFont="1">
      <alignment horizontal="center" readingOrder="0" vertical="center"/>
    </xf>
    <xf borderId="1" fillId="4" fontId="1" numFmtId="0" xfId="0" applyAlignment="1" applyBorder="1" applyFont="1">
      <alignment horizontal="center" vertical="center"/>
    </xf>
    <xf borderId="2" fillId="4" fontId="1" numFmtId="0" xfId="0" applyAlignment="1" applyBorder="1" applyFont="1">
      <alignment horizontal="center" vertical="center"/>
    </xf>
    <xf borderId="7" fillId="0" fontId="8" numFmtId="0" xfId="0" applyBorder="1" applyFont="1"/>
    <xf borderId="1" fillId="4" fontId="1" numFmtId="0" xfId="0" applyAlignment="1" applyBorder="1" applyFont="1">
      <alignment horizontal="center" readingOrder="0"/>
    </xf>
    <xf borderId="0" fillId="3" fontId="2" numFmtId="0" xfId="0" applyFont="1"/>
    <xf borderId="1" fillId="8" fontId="1" numFmtId="0" xfId="0" applyAlignment="1" applyBorder="1" applyFont="1">
      <alignment horizontal="center" readingOrder="0"/>
    </xf>
    <xf borderId="0" fillId="9" fontId="5" numFmtId="0" xfId="0" applyAlignment="1" applyFill="1" applyFont="1">
      <alignment horizontal="center" vertical="bottom"/>
    </xf>
    <xf borderId="1" fillId="4" fontId="1" numFmtId="0" xfId="0" applyAlignment="1" applyBorder="1" applyFont="1">
      <alignment horizontal="center"/>
    </xf>
    <xf borderId="0" fillId="10" fontId="6" numFmtId="0" xfId="0" applyAlignment="1" applyFill="1" applyFont="1">
      <alignment horizontal="center" readingOrder="0" vertical="bottom"/>
    </xf>
    <xf borderId="0" fillId="10" fontId="6" numFmtId="0" xfId="0" applyAlignment="1" applyFont="1">
      <alignment horizontal="center" vertical="bottom"/>
    </xf>
    <xf borderId="1" fillId="8" fontId="1" numFmtId="0" xfId="0" applyAlignment="1" applyBorder="1" applyFont="1">
      <alignment horizontal="center"/>
    </xf>
    <xf borderId="0" fillId="11" fontId="6" numFmtId="0" xfId="0" applyAlignment="1" applyFill="1" applyFont="1">
      <alignment horizontal="center" vertical="bottom"/>
    </xf>
    <xf borderId="0" fillId="11" fontId="6" numFmtId="0" xfId="0" applyAlignment="1" applyFont="1">
      <alignment horizontal="center" readingOrder="0" vertical="bottom"/>
    </xf>
    <xf borderId="0" fillId="9" fontId="1" numFmtId="0" xfId="0" applyAlignment="1" applyFont="1">
      <alignment horizontal="center"/>
    </xf>
    <xf borderId="0" fillId="4" fontId="5" numFmtId="0" xfId="0" applyAlignment="1" applyFont="1">
      <alignment readingOrder="0" vertical="bottom"/>
    </xf>
    <xf borderId="0" fillId="6" fontId="5" numFmtId="2" xfId="0" applyAlignment="1" applyFont="1" applyNumberFormat="1">
      <alignment horizontal="center" shrinkToFit="0" vertical="center" wrapText="1"/>
    </xf>
    <xf borderId="5" fillId="4" fontId="9" numFmtId="0" xfId="0" applyAlignment="1" applyBorder="1" applyFont="1">
      <alignment horizontal="center" readingOrder="0" shrinkToFit="0" vertical="center" wrapText="1"/>
    </xf>
    <xf borderId="1" fillId="4" fontId="9" numFmtId="0" xfId="0" applyAlignment="1" applyBorder="1" applyFont="1">
      <alignment horizontal="center" readingOrder="0"/>
    </xf>
    <xf borderId="1" fillId="4" fontId="9" numFmtId="0" xfId="0" applyAlignment="1" applyBorder="1" applyFont="1">
      <alignment horizontal="center"/>
    </xf>
    <xf borderId="1" fillId="8" fontId="1" numFmtId="0" xfId="0" applyAlignment="1" applyBorder="1" applyFont="1">
      <alignment horizontal="center" shrinkToFit="0" vertical="center" wrapText="1"/>
    </xf>
    <xf borderId="1" fillId="4" fontId="1" numFmtId="0" xfId="0" applyAlignment="1" applyBorder="1" applyFont="1">
      <alignment horizontal="center" shrinkToFit="0" vertical="center" wrapText="1"/>
    </xf>
    <xf borderId="1" fillId="8" fontId="1" numFmtId="0" xfId="0" applyAlignment="1" applyBorder="1" applyFont="1">
      <alignment horizontal="center" readingOrder="0" shrinkToFit="0" vertical="center" wrapText="1"/>
    </xf>
    <xf borderId="2" fillId="9" fontId="5" numFmtId="0" xfId="0" applyAlignment="1" applyBorder="1" applyFont="1">
      <alignment horizontal="center" vertical="bottom"/>
    </xf>
    <xf borderId="3" fillId="4" fontId="5" numFmtId="0" xfId="0" applyAlignment="1" applyBorder="1" applyFont="1">
      <alignment readingOrder="0" vertical="bottom"/>
    </xf>
    <xf borderId="1" fillId="4" fontId="9" numFmtId="0" xfId="0" applyAlignment="1" applyBorder="1" applyFont="1">
      <alignment horizontal="center" readingOrder="0" shrinkToFit="0" vertical="center" wrapText="1"/>
    </xf>
    <xf borderId="0" fillId="4" fontId="1" numFmtId="0" xfId="0" applyFont="1"/>
    <xf borderId="0" fillId="4" fontId="1" numFmtId="0" xfId="0" applyAlignment="1" applyFont="1">
      <alignment readingOrder="0"/>
    </xf>
    <xf borderId="1" fillId="4" fontId="1" numFmtId="0" xfId="0" applyAlignment="1" applyBorder="1" applyFont="1">
      <alignment horizontal="center" readingOrder="0" shrinkToFit="0" vertical="center" wrapText="1"/>
    </xf>
    <xf borderId="0" fillId="9" fontId="4" numFmtId="0" xfId="0" applyAlignment="1" applyFont="1">
      <alignment horizontal="center"/>
    </xf>
    <xf borderId="0" fillId="4" fontId="5" numFmtId="0" xfId="0" applyAlignment="1" applyFont="1">
      <alignment vertical="bottom"/>
    </xf>
    <xf borderId="1" fillId="4" fontId="1" numFmtId="0" xfId="0" applyAlignment="1" applyBorder="1" applyFont="1">
      <alignment horizontal="center" readingOrder="0" shrinkToFit="0" wrapText="1"/>
    </xf>
    <xf borderId="1" fillId="4" fontId="1" numFmtId="0" xfId="0" applyAlignment="1" applyBorder="1" applyFont="1">
      <alignment horizontal="center" shrinkToFit="0" wrapText="1"/>
    </xf>
    <xf borderId="1" fillId="8" fontId="10" numFmtId="0" xfId="0" applyAlignment="1" applyBorder="1" applyFont="1">
      <alignment horizontal="center" readingOrder="0" shrinkToFit="0" wrapText="1"/>
    </xf>
    <xf borderId="1" fillId="8" fontId="10" numFmtId="0" xfId="0" applyAlignment="1" applyBorder="1" applyFont="1">
      <alignment horizontal="center" shrinkToFit="0" wrapText="1"/>
    </xf>
    <xf borderId="1" fillId="4" fontId="10" numFmtId="0" xfId="0" applyAlignment="1" applyBorder="1" applyFont="1">
      <alignment horizontal="center" readingOrder="0" shrinkToFit="0" wrapText="1"/>
    </xf>
    <xf borderId="1" fillId="4" fontId="10" numFmtId="0" xfId="0" applyAlignment="1" applyBorder="1" applyFont="1">
      <alignment horizontal="center" shrinkToFit="0" wrapText="1"/>
    </xf>
    <xf borderId="0" fillId="3" fontId="7" numFmtId="0" xfId="0" applyFont="1"/>
    <xf borderId="0" fillId="3" fontId="11" numFmtId="0" xfId="0" applyAlignment="1" applyFont="1">
      <alignment horizontal="center" readingOrder="0"/>
    </xf>
    <xf borderId="1" fillId="8" fontId="9" numFmtId="0" xfId="0" applyAlignment="1" applyBorder="1" applyFont="1">
      <alignment horizontal="center" shrinkToFit="0" vertical="center" wrapText="1"/>
    </xf>
    <xf borderId="6" fillId="8" fontId="9" numFmtId="0" xfId="0" applyAlignment="1" applyBorder="1" applyFont="1">
      <alignment horizontal="center" shrinkToFit="0" vertical="center" wrapText="1"/>
    </xf>
    <xf borderId="1" fillId="8" fontId="1" numFmtId="0" xfId="0" applyAlignment="1" applyBorder="1" applyFont="1">
      <alignment horizontal="center" shrinkToFit="0" wrapText="1"/>
    </xf>
    <xf borderId="1" fillId="8" fontId="1" numFmtId="0" xfId="0" applyBorder="1" applyFont="1"/>
    <xf borderId="1" fillId="4" fontId="1" numFmtId="0" xfId="0" applyBorder="1" applyFont="1"/>
    <xf borderId="5" fillId="4" fontId="9" numFmtId="0" xfId="0" applyAlignment="1" applyBorder="1" applyFont="1">
      <alignment horizontal="center" shrinkToFit="0" vertical="center" wrapText="1"/>
    </xf>
    <xf borderId="6" fillId="4" fontId="9" numFmtId="0" xfId="0" applyAlignment="1" applyBorder="1" applyFont="1">
      <alignment horizontal="center" shrinkToFit="0" vertical="center" wrapText="1"/>
    </xf>
    <xf borderId="7" fillId="8" fontId="9" numFmtId="0" xfId="0" applyAlignment="1" applyBorder="1" applyFont="1">
      <alignment horizontal="center" shrinkToFit="0" vertical="center" wrapText="1"/>
    </xf>
    <xf borderId="0" fillId="2" fontId="1" numFmtId="0" xfId="0" applyAlignment="1" applyFont="1">
      <alignment shrinkToFit="0" wrapText="1"/>
    </xf>
    <xf borderId="0" fillId="12" fontId="1" numFmtId="0" xfId="0" applyFill="1" applyFont="1"/>
    <xf borderId="0" fillId="13" fontId="1" numFmtId="0" xfId="0" applyFill="1" applyFont="1"/>
    <xf borderId="0" fillId="13" fontId="1" numFmtId="9" xfId="0" applyFont="1" applyNumberFormat="1"/>
    <xf borderId="2" fillId="14" fontId="9" numFmtId="0" xfId="0" applyAlignment="1" applyBorder="1" applyFill="1" applyFont="1">
      <alignment horizontal="center" readingOrder="0" vertical="center"/>
    </xf>
    <xf borderId="1" fillId="14" fontId="9" numFmtId="0" xfId="0" applyAlignment="1" applyBorder="1" applyFont="1">
      <alignment horizontal="center" readingOrder="0" vertical="center"/>
    </xf>
    <xf borderId="2" fillId="4" fontId="1" numFmtId="0" xfId="0" applyAlignment="1" applyBorder="1" applyFont="1">
      <alignment horizontal="center" readingOrder="0" vertical="center"/>
    </xf>
    <xf borderId="0" fillId="3" fontId="12" numFmtId="0" xfId="0" applyAlignment="1" applyFont="1">
      <alignment readingOrder="0"/>
    </xf>
    <xf borderId="0" fillId="4" fontId="1" numFmtId="1" xfId="0" applyFont="1" applyNumberFormat="1"/>
    <xf borderId="0" fillId="15" fontId="1" numFmtId="1" xfId="0" applyAlignment="1" applyFill="1" applyFont="1" applyNumberFormat="1">
      <alignment readingOrder="0"/>
    </xf>
    <xf borderId="0" fillId="0" fontId="1" numFmtId="1" xfId="0" applyFont="1" applyNumberFormat="1"/>
    <xf borderId="0" fillId="15" fontId="1" numFmtId="0" xfId="0" applyFont="1"/>
    <xf borderId="1" fillId="3" fontId="7" numFmtId="0" xfId="0" applyAlignment="1" applyBorder="1" applyFont="1">
      <alignment horizontal="center" vertical="center"/>
    </xf>
    <xf borderId="2" fillId="3" fontId="7" numFmtId="0" xfId="0" applyAlignment="1" applyBorder="1" applyFont="1">
      <alignment horizontal="center" readingOrder="0" vertical="center"/>
    </xf>
    <xf borderId="1" fillId="0" fontId="1" numFmtId="0" xfId="0" applyAlignment="1" applyBorder="1" applyFont="1">
      <alignment horizontal="center" readingOrder="0"/>
    </xf>
    <xf borderId="0" fillId="5" fontId="5" numFmtId="0" xfId="0" applyAlignment="1" applyFont="1">
      <alignment horizontal="center" vertical="bottom"/>
    </xf>
    <xf borderId="8" fillId="4" fontId="1" numFmtId="0" xfId="0" applyAlignment="1" applyBorder="1" applyFont="1">
      <alignment readingOrder="0"/>
    </xf>
    <xf borderId="9" fillId="5" fontId="1" numFmtId="0" xfId="0" applyAlignment="1" applyBorder="1" applyFont="1">
      <alignment readingOrder="0"/>
    </xf>
    <xf borderId="10" fillId="0" fontId="8" numFmtId="0" xfId="0" applyBorder="1" applyFont="1"/>
    <xf borderId="0" fillId="5" fontId="7" numFmtId="0" xfId="0" applyFont="1"/>
    <xf borderId="11" fillId="6" fontId="13" numFmtId="0" xfId="0" applyBorder="1" applyFont="1"/>
    <xf borderId="12" fillId="0" fontId="8" numFmtId="0" xfId="0" applyBorder="1" applyFont="1"/>
    <xf borderId="13" fillId="0" fontId="8" numFmtId="0" xfId="0" applyBorder="1" applyFont="1"/>
    <xf borderId="0" fillId="0" fontId="1" numFmtId="0" xfId="0" applyAlignment="1" applyFont="1">
      <alignment readingOrder="0"/>
    </xf>
    <xf borderId="14" fillId="4" fontId="1" numFmtId="0" xfId="0" applyAlignment="1" applyBorder="1" applyFont="1">
      <alignment readingOrder="0"/>
    </xf>
    <xf borderId="15" fillId="0" fontId="1" numFmtId="0" xfId="0" applyAlignment="1" applyBorder="1" applyFont="1">
      <alignment horizontal="center" readingOrder="0"/>
    </xf>
    <xf borderId="16" fillId="4" fontId="1" numFmtId="0" xfId="0" applyAlignment="1" applyBorder="1" applyFont="1">
      <alignment readingOrder="0"/>
    </xf>
    <xf borderId="8" fillId="4" fontId="1" numFmtId="0" xfId="0" applyBorder="1" applyFont="1"/>
    <xf borderId="17" fillId="16" fontId="1" numFmtId="0" xfId="0" applyBorder="1" applyFill="1" applyFont="1"/>
    <xf borderId="18" fillId="16" fontId="14" numFmtId="0" xfId="0" applyAlignment="1" applyBorder="1" applyFont="1">
      <alignment horizontal="center" vertical="bottom"/>
    </xf>
    <xf borderId="9" fillId="5" fontId="1" numFmtId="0" xfId="0" applyBorder="1" applyFont="1"/>
    <xf borderId="0" fillId="3" fontId="7" numFmtId="0" xfId="0" applyAlignment="1" applyFont="1">
      <alignment readingOrder="0" shrinkToFit="0" wrapText="1"/>
    </xf>
    <xf borderId="0" fillId="3" fontId="7" numFmtId="0" xfId="0" applyAlignment="1" applyFont="1">
      <alignment readingOrder="0"/>
    </xf>
    <xf borderId="0" fillId="4" fontId="1" numFmtId="0" xfId="0" applyAlignment="1" applyFont="1">
      <alignment shrinkToFit="0" wrapText="1"/>
    </xf>
    <xf borderId="2" fillId="3" fontId="7" numFmtId="0" xfId="0" applyAlignment="1" applyBorder="1" applyFont="1">
      <alignment readingOrder="0" shrinkToFit="0" wrapText="1"/>
    </xf>
    <xf borderId="2" fillId="14" fontId="13" numFmtId="0" xfId="0" applyAlignment="1" applyBorder="1" applyFont="1">
      <alignment readingOrder="0" shrinkToFit="0" wrapText="1"/>
    </xf>
    <xf borderId="2" fillId="3" fontId="7" numFmtId="0" xfId="0" applyAlignment="1" applyBorder="1" applyFont="1">
      <alignment horizontal="center" vertical="center"/>
    </xf>
    <xf borderId="1" fillId="14" fontId="9" numFmtId="0" xfId="0" applyAlignment="1" applyBorder="1" applyFont="1">
      <alignment horizontal="center" vertical="center"/>
    </xf>
    <xf borderId="1" fillId="4" fontId="9" numFmtId="0" xfId="0" applyAlignment="1" applyBorder="1" applyFont="1">
      <alignment horizontal="center" shrinkToFit="0" vertical="center" wrapText="1"/>
    </xf>
    <xf borderId="0" fillId="4" fontId="1" numFmtId="0" xfId="0" applyAlignment="1" applyFont="1">
      <alignment horizontal="right" shrinkToFit="0" vertical="bottom" wrapText="1"/>
    </xf>
    <xf borderId="2" fillId="14" fontId="13" numFmtId="0" xfId="0" applyAlignment="1" applyBorder="1" applyFont="1">
      <alignment readingOrder="0" shrinkToFit="0" vertical="bottom" wrapText="1"/>
    </xf>
    <xf borderId="0" fillId="4" fontId="1" numFmtId="0" xfId="0" applyAlignment="1" applyFont="1">
      <alignment shrinkToFit="0" vertical="bottom" wrapText="1"/>
    </xf>
    <xf borderId="2" fillId="4" fontId="1" numFmtId="0" xfId="0" applyAlignment="1" applyBorder="1" applyFont="1">
      <alignment horizontal="center" shrinkToFit="0" vertical="center" wrapText="1"/>
    </xf>
    <xf borderId="1" fillId="4" fontId="1" numFmtId="0" xfId="0" applyAlignment="1" applyBorder="1" applyFont="1">
      <alignment horizontal="center"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ht="15.75" customHeight="1">
      <c r="A1" s="1"/>
      <c r="B1" s="1"/>
      <c r="K1" s="1"/>
      <c r="L1" s="1"/>
      <c r="M1" s="1"/>
      <c r="N1" s="1"/>
      <c r="O1" s="1"/>
      <c r="P1" s="1"/>
    </row>
    <row r="2" ht="15.75" customHeight="1">
      <c r="A2" s="1"/>
      <c r="B2" s="2" t="s">
        <v>0</v>
      </c>
      <c r="P2" s="1"/>
    </row>
    <row r="3" ht="15.75" customHeight="1">
      <c r="A3" s="1"/>
      <c r="B3" s="3" t="s">
        <v>1</v>
      </c>
      <c r="P3" s="1"/>
    </row>
    <row r="4" ht="15.75" customHeight="1">
      <c r="A4" s="1"/>
      <c r="B4" s="1"/>
      <c r="P4" s="1"/>
    </row>
    <row r="5" ht="15.75" customHeight="1">
      <c r="A5" s="1"/>
      <c r="B5" s="4" t="s">
        <v>2</v>
      </c>
      <c r="P5" s="1"/>
    </row>
    <row r="6" ht="15.75" customHeight="1">
      <c r="A6" s="1"/>
      <c r="B6" s="5" t="s">
        <v>3</v>
      </c>
      <c r="P6" s="1"/>
    </row>
    <row r="7" ht="15.75" customHeight="1">
      <c r="A7" s="1"/>
      <c r="P7" s="1"/>
    </row>
    <row r="8" ht="15.75" customHeight="1">
      <c r="A8" s="1"/>
      <c r="P8" s="1"/>
    </row>
    <row r="9" ht="15.75" customHeight="1">
      <c r="A9" s="1"/>
      <c r="P9" s="1"/>
    </row>
    <row r="10" ht="15.75" customHeight="1">
      <c r="A10" s="1"/>
      <c r="P10" s="1"/>
    </row>
    <row r="11" ht="15.75" customHeight="1">
      <c r="A11" s="1"/>
      <c r="B11" s="1"/>
      <c r="P11" s="1"/>
    </row>
    <row r="12" ht="15.75" customHeight="1">
      <c r="A12" s="1"/>
      <c r="B12" s="4" t="s">
        <v>4</v>
      </c>
      <c r="P12" s="1"/>
    </row>
    <row r="13" ht="15.75" customHeight="1">
      <c r="A13" s="1"/>
      <c r="B13" s="6"/>
      <c r="C13" s="7" t="s">
        <v>5</v>
      </c>
      <c r="K13" s="1"/>
      <c r="L13" s="8"/>
      <c r="M13" s="7" t="s">
        <v>6</v>
      </c>
      <c r="P13" s="1"/>
    </row>
    <row r="14" ht="15.75" customHeight="1">
      <c r="A14" s="1"/>
      <c r="B14" s="1"/>
      <c r="P14" s="1"/>
    </row>
    <row r="15" ht="15.75" customHeight="1">
      <c r="A15" s="1"/>
      <c r="B15" s="9" t="s">
        <v>5</v>
      </c>
      <c r="K15" s="1"/>
      <c r="L15" s="9" t="s">
        <v>6</v>
      </c>
      <c r="P15" s="1"/>
    </row>
    <row r="16" ht="15.75" customHeight="1">
      <c r="A16" s="1"/>
      <c r="B16" s="10" t="s">
        <v>7</v>
      </c>
      <c r="F16" s="11"/>
      <c r="G16" s="12" t="s">
        <v>8</v>
      </c>
      <c r="K16" s="1"/>
      <c r="L16" s="7" t="s">
        <v>9</v>
      </c>
      <c r="P16" s="1"/>
    </row>
    <row r="17" ht="15.75" customHeight="1">
      <c r="A17" s="1"/>
      <c r="B17" s="13" t="s">
        <v>10</v>
      </c>
      <c r="F17" s="11"/>
      <c r="G17" s="13" t="s">
        <v>11</v>
      </c>
      <c r="K17" s="1"/>
      <c r="L17" s="14">
        <f>Stealth_Calculator_Operations!G20</f>
        <v>30.76923077</v>
      </c>
      <c r="M17" s="15" t="s">
        <v>12</v>
      </c>
      <c r="P17" s="1"/>
    </row>
    <row r="18" ht="15.75" customHeight="1">
      <c r="A18" s="1"/>
      <c r="B18" s="16" t="s">
        <v>13</v>
      </c>
      <c r="F18" s="11"/>
      <c r="G18" s="17" t="s">
        <v>14</v>
      </c>
      <c r="K18" s="1"/>
      <c r="P18" s="1"/>
    </row>
    <row r="19" ht="15.75" customHeight="1">
      <c r="A19" s="1"/>
      <c r="B19" s="18"/>
      <c r="F19" s="11"/>
      <c r="G19" s="18"/>
      <c r="K19" s="1"/>
      <c r="L19" s="19"/>
      <c r="P19" s="1"/>
    </row>
    <row r="20" ht="15.75" customHeight="1">
      <c r="A20" s="1"/>
      <c r="B20" s="13" t="s">
        <v>15</v>
      </c>
      <c r="F20" s="11"/>
      <c r="G20" s="13" t="s">
        <v>16</v>
      </c>
      <c r="K20" s="1"/>
      <c r="L20" s="7" t="s">
        <v>17</v>
      </c>
      <c r="P20" s="1"/>
    </row>
    <row r="21" ht="15.75" customHeight="1">
      <c r="A21" s="1"/>
      <c r="B21" s="17" t="s">
        <v>18</v>
      </c>
      <c r="F21" s="11"/>
      <c r="G21" s="16" t="s">
        <v>19</v>
      </c>
      <c r="K21" s="1"/>
      <c r="L21" s="14">
        <f>Stealth_Calculator_Operations!G23</f>
        <v>2.925</v>
      </c>
      <c r="M21" s="20" t="s">
        <v>20</v>
      </c>
      <c r="P21" s="1"/>
    </row>
    <row r="22" ht="15.75" customHeight="1">
      <c r="A22" s="1"/>
      <c r="B22" s="18"/>
      <c r="F22" s="11"/>
      <c r="G22" s="18"/>
      <c r="K22" s="1"/>
      <c r="P22" s="1"/>
    </row>
    <row r="23" ht="15.75" customHeight="1">
      <c r="A23" s="1"/>
      <c r="B23" s="13" t="s">
        <v>21</v>
      </c>
      <c r="F23" s="11"/>
      <c r="G23" s="13" t="s">
        <v>22</v>
      </c>
      <c r="K23" s="1"/>
      <c r="L23" s="19"/>
      <c r="P23" s="1"/>
    </row>
    <row r="24" ht="15.75" customHeight="1">
      <c r="A24" s="1"/>
      <c r="B24" s="16" t="s">
        <v>19</v>
      </c>
      <c r="F24" s="11"/>
      <c r="G24" s="17">
        <v>1200.0</v>
      </c>
      <c r="K24" s="1"/>
      <c r="L24" s="21" t="s">
        <v>23</v>
      </c>
      <c r="P24" s="1"/>
    </row>
    <row r="25" ht="15.75" customHeight="1">
      <c r="A25" s="1"/>
      <c r="B25" s="18"/>
      <c r="F25" s="11"/>
      <c r="G25" s="18"/>
      <c r="K25" s="1"/>
      <c r="L25" s="14">
        <f>Stealth_Calculator_Operations!G26</f>
        <v>1.625</v>
      </c>
      <c r="M25" s="20" t="s">
        <v>24</v>
      </c>
      <c r="P25" s="1"/>
    </row>
    <row r="26" ht="15.75" customHeight="1">
      <c r="A26" s="1"/>
      <c r="B26" s="13" t="s">
        <v>25</v>
      </c>
      <c r="F26" s="11"/>
      <c r="G26" s="22"/>
      <c r="K26" s="1"/>
      <c r="P26" s="1"/>
    </row>
    <row r="27" ht="15.75" customHeight="1">
      <c r="A27" s="1"/>
      <c r="B27" s="17" t="s">
        <v>26</v>
      </c>
      <c r="F27" s="11"/>
      <c r="G27" s="16"/>
      <c r="K27" s="1"/>
      <c r="L27" s="19"/>
      <c r="P27" s="1"/>
    </row>
    <row r="28" ht="15.75" customHeight="1">
      <c r="A28" s="1"/>
      <c r="B28" s="18"/>
      <c r="F28" s="11"/>
      <c r="G28" s="18"/>
      <c r="K28" s="1"/>
      <c r="L28" s="1"/>
      <c r="M28" s="1"/>
      <c r="P28" s="1"/>
    </row>
    <row r="29" ht="15.75" customHeight="1">
      <c r="A29" s="1"/>
      <c r="B29" s="13" t="s">
        <v>27</v>
      </c>
      <c r="F29" s="1"/>
      <c r="G29" s="13" t="s">
        <v>28</v>
      </c>
      <c r="K29" s="1"/>
      <c r="L29" s="1"/>
      <c r="M29" s="1"/>
      <c r="P29" s="1"/>
    </row>
    <row r="30" ht="15.75" customHeight="1">
      <c r="A30" s="1"/>
      <c r="B30" s="16">
        <v>100.0</v>
      </c>
      <c r="F30" s="1"/>
      <c r="G30" s="17">
        <v>700.0</v>
      </c>
      <c r="K30" s="1"/>
      <c r="L30" s="1"/>
      <c r="M30" s="1"/>
      <c r="P30" s="1"/>
    </row>
    <row r="31" ht="15.75" customHeight="1">
      <c r="A31" s="1"/>
      <c r="B31" s="18"/>
      <c r="F31" s="1"/>
      <c r="G31" s="18"/>
      <c r="K31" s="1"/>
      <c r="L31" s="1"/>
      <c r="M31" s="1"/>
      <c r="P31" s="1"/>
    </row>
    <row r="32" ht="15.75" customHeight="1">
      <c r="A32" s="1"/>
      <c r="B32" s="13" t="s">
        <v>29</v>
      </c>
      <c r="F32" s="1"/>
      <c r="G32" s="13" t="s">
        <v>30</v>
      </c>
      <c r="K32" s="1"/>
      <c r="L32" s="1"/>
      <c r="M32" s="1"/>
      <c r="P32" s="1"/>
    </row>
    <row r="33" ht="15.75" customHeight="1">
      <c r="A33" s="1"/>
      <c r="B33" s="16">
        <v>0.0</v>
      </c>
      <c r="F33" s="1"/>
      <c r="G33" s="16">
        <v>68.0</v>
      </c>
      <c r="K33" s="1"/>
      <c r="L33" s="1"/>
      <c r="M33" s="1"/>
      <c r="P33" s="1"/>
    </row>
    <row r="34" ht="15.75" customHeight="1">
      <c r="A34" s="1"/>
      <c r="B34" s="18"/>
      <c r="F34" s="1"/>
      <c r="G34" s="18"/>
      <c r="K34" s="1"/>
      <c r="L34" s="1"/>
      <c r="M34" s="1"/>
      <c r="P34" s="1"/>
    </row>
    <row r="35" ht="15.75" customHeight="1">
      <c r="A35" s="1"/>
      <c r="B35" s="1"/>
      <c r="C35" s="1"/>
      <c r="F35" s="1"/>
      <c r="G35" s="13" t="s">
        <v>31</v>
      </c>
      <c r="K35" s="1"/>
      <c r="L35" s="1"/>
      <c r="M35" s="1"/>
      <c r="P35" s="1"/>
    </row>
    <row r="36" ht="15.75" customHeight="1">
      <c r="A36" s="1"/>
      <c r="B36" s="1"/>
      <c r="C36" s="1"/>
      <c r="F36" s="1"/>
      <c r="G36" s="16">
        <v>0.0</v>
      </c>
      <c r="K36" s="1"/>
      <c r="L36" s="1"/>
      <c r="M36" s="1"/>
      <c r="P36" s="1"/>
    </row>
    <row r="37" ht="15.75" customHeight="1">
      <c r="A37" s="1"/>
      <c r="B37" s="1"/>
      <c r="C37" s="1"/>
      <c r="F37" s="1"/>
      <c r="G37" s="18"/>
      <c r="K37" s="1"/>
      <c r="L37" s="1"/>
      <c r="M37" s="1"/>
      <c r="P37" s="1"/>
    </row>
    <row r="38" ht="15.75" customHeight="1">
      <c r="A38" s="1"/>
      <c r="B38" s="1"/>
      <c r="C38" s="1"/>
      <c r="F38" s="1"/>
      <c r="G38" s="1"/>
      <c r="H38" s="1"/>
      <c r="K38" s="1"/>
      <c r="L38" s="1"/>
      <c r="M38" s="1"/>
      <c r="N38" s="1"/>
      <c r="O38" s="1"/>
      <c r="P38" s="1"/>
    </row>
    <row r="39" ht="15.75" customHeight="1">
      <c r="A39" s="1"/>
      <c r="B39" s="1"/>
      <c r="C39" s="1"/>
      <c r="F39" s="1"/>
      <c r="G39" s="1"/>
      <c r="H39" s="1"/>
      <c r="K39" s="1"/>
      <c r="L39" s="1"/>
      <c r="M39" s="1"/>
      <c r="N39" s="1"/>
      <c r="O39" s="1"/>
      <c r="P39" s="1"/>
    </row>
    <row r="40" ht="15.75" customHeight="1">
      <c r="A40" s="1"/>
      <c r="B40" s="1"/>
      <c r="C40" s="1"/>
      <c r="F40" s="1"/>
      <c r="G40" s="1"/>
      <c r="H40" s="1"/>
      <c r="K40" s="1"/>
      <c r="L40" s="1"/>
      <c r="M40" s="1"/>
      <c r="N40" s="1"/>
      <c r="O40" s="1"/>
      <c r="P40" s="1"/>
    </row>
    <row r="41" ht="15.75" customHeight="1">
      <c r="A41" s="1"/>
      <c r="B41" s="1"/>
      <c r="C41" s="1"/>
      <c r="D41" s="1"/>
      <c r="E41" s="1"/>
      <c r="F41" s="1"/>
      <c r="G41" s="1"/>
      <c r="H41" s="1"/>
      <c r="I41" s="1"/>
      <c r="J41" s="1"/>
      <c r="K41" s="1"/>
      <c r="L41" s="1"/>
      <c r="M41" s="1"/>
      <c r="N41" s="1"/>
      <c r="O41" s="1"/>
      <c r="P41" s="1"/>
      <c r="Q41" s="23"/>
      <c r="R41" s="23"/>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85">
    <mergeCell ref="B21:E21"/>
    <mergeCell ref="B22:E22"/>
    <mergeCell ref="B23:E23"/>
    <mergeCell ref="B24:E24"/>
    <mergeCell ref="B25:E25"/>
    <mergeCell ref="B26:E26"/>
    <mergeCell ref="B27:E27"/>
    <mergeCell ref="C35:E35"/>
    <mergeCell ref="C36:E36"/>
    <mergeCell ref="C37:E37"/>
    <mergeCell ref="C38:E38"/>
    <mergeCell ref="C39:E39"/>
    <mergeCell ref="C40:E40"/>
    <mergeCell ref="B28:E28"/>
    <mergeCell ref="B29:E29"/>
    <mergeCell ref="B30:E30"/>
    <mergeCell ref="B31:E31"/>
    <mergeCell ref="B32:E32"/>
    <mergeCell ref="B33:E33"/>
    <mergeCell ref="B34:E34"/>
    <mergeCell ref="L15:O15"/>
    <mergeCell ref="L16:O16"/>
    <mergeCell ref="L17:L18"/>
    <mergeCell ref="M17:O18"/>
    <mergeCell ref="L19:O19"/>
    <mergeCell ref="L20:O20"/>
    <mergeCell ref="L21:L22"/>
    <mergeCell ref="M21:O22"/>
    <mergeCell ref="L23:O23"/>
    <mergeCell ref="L24:O24"/>
    <mergeCell ref="L25:L26"/>
    <mergeCell ref="M25:O26"/>
    <mergeCell ref="L27:O27"/>
    <mergeCell ref="M28:O28"/>
    <mergeCell ref="M36:O36"/>
    <mergeCell ref="M37:O37"/>
    <mergeCell ref="M29:O29"/>
    <mergeCell ref="M30:O30"/>
    <mergeCell ref="M31:O31"/>
    <mergeCell ref="M32:O32"/>
    <mergeCell ref="M33:O33"/>
    <mergeCell ref="M34:O34"/>
    <mergeCell ref="M35:O35"/>
    <mergeCell ref="B1:J1"/>
    <mergeCell ref="B2:O2"/>
    <mergeCell ref="B3:O3"/>
    <mergeCell ref="B4:O4"/>
    <mergeCell ref="B5:O5"/>
    <mergeCell ref="B6:O10"/>
    <mergeCell ref="B11:O11"/>
    <mergeCell ref="G16:J16"/>
    <mergeCell ref="G17:J17"/>
    <mergeCell ref="B12:O12"/>
    <mergeCell ref="C13:J13"/>
    <mergeCell ref="M13:O13"/>
    <mergeCell ref="B14:O14"/>
    <mergeCell ref="B15:J15"/>
    <mergeCell ref="B16:E16"/>
    <mergeCell ref="B17:E17"/>
    <mergeCell ref="B18:E18"/>
    <mergeCell ref="G18:J18"/>
    <mergeCell ref="B19:E19"/>
    <mergeCell ref="G19:J19"/>
    <mergeCell ref="B20:E20"/>
    <mergeCell ref="G20:J20"/>
    <mergeCell ref="G21:J21"/>
    <mergeCell ref="G22:J22"/>
    <mergeCell ref="G23:J23"/>
    <mergeCell ref="G24:J24"/>
    <mergeCell ref="G25:J25"/>
    <mergeCell ref="G26:J26"/>
    <mergeCell ref="G27:J27"/>
    <mergeCell ref="G28:J28"/>
    <mergeCell ref="G36:J36"/>
    <mergeCell ref="G37:J37"/>
    <mergeCell ref="H38:J38"/>
    <mergeCell ref="H39:J39"/>
    <mergeCell ref="H40:J40"/>
    <mergeCell ref="G29:J29"/>
    <mergeCell ref="G30:J30"/>
    <mergeCell ref="G31:J31"/>
    <mergeCell ref="G32:J32"/>
    <mergeCell ref="G33:J33"/>
    <mergeCell ref="G34:J34"/>
    <mergeCell ref="G35:J35"/>
  </mergeCells>
  <dataValidations>
    <dataValidation type="list" allowBlank="1" showErrorMessage="1" sqref="B21">
      <formula1>"Stay Still,In Movement"</formula1>
    </dataValidation>
    <dataValidation type="list" allowBlank="1" showErrorMessage="1" sqref="G21 B24 B27">
      <formula1>"YES,NO"</formula1>
    </dataValidation>
    <dataValidation type="list" allowBlank="1" showErrorMessage="1" sqref="G18">
      <formula1>"Social Stealth,Foreman NPC/Without Social Stealth"</formula1>
    </dataValidation>
    <dataValidation type="list" allowBlank="1" showErrorMessage="1" sqref="B18">
      <formula1>"Sprint,Standing,Crouching"</formula1>
    </dataValidation>
  </dataValidation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3"/>
    <col customWidth="1" min="6" max="6" width="2.63"/>
    <col customWidth="1" min="11" max="11" width="2.63"/>
    <col customWidth="1" min="13" max="13" width="22.0"/>
    <col customWidth="1" min="14" max="14" width="35.38"/>
    <col customWidth="1" min="15" max="15" width="14.25"/>
    <col customWidth="1" min="16" max="16" width="13.63"/>
  </cols>
  <sheetData>
    <row r="1" ht="15.75" customHeight="1">
      <c r="A1" s="1"/>
      <c r="B1" s="1"/>
      <c r="C1" s="1"/>
      <c r="D1" s="1"/>
      <c r="E1" s="1"/>
      <c r="F1" s="1"/>
      <c r="G1" s="1"/>
      <c r="H1" s="1"/>
      <c r="I1" s="1"/>
      <c r="J1" s="1"/>
      <c r="K1" s="1"/>
      <c r="L1" s="1"/>
      <c r="M1" s="1"/>
      <c r="N1" s="1"/>
      <c r="O1" s="1"/>
      <c r="P1" s="1"/>
      <c r="Q1" s="1"/>
      <c r="R1" s="1"/>
      <c r="S1" s="1"/>
      <c r="T1" s="1"/>
      <c r="U1" s="1"/>
    </row>
    <row r="2" ht="33.0" customHeight="1">
      <c r="A2" s="1"/>
      <c r="B2" s="2" t="s">
        <v>32</v>
      </c>
      <c r="K2" s="1"/>
      <c r="L2" s="1"/>
      <c r="M2" s="24"/>
      <c r="N2" s="25" t="s">
        <v>33</v>
      </c>
      <c r="O2" s="26"/>
      <c r="P2" s="26"/>
      <c r="Q2" s="26"/>
      <c r="R2" s="26"/>
      <c r="S2" s="27"/>
      <c r="T2" s="1"/>
      <c r="U2" s="1"/>
    </row>
    <row r="3" ht="25.5" customHeight="1">
      <c r="A3" s="1"/>
      <c r="B3" s="3" t="s">
        <v>1</v>
      </c>
      <c r="K3" s="1"/>
      <c r="L3" s="1"/>
      <c r="M3" s="28" t="s">
        <v>34</v>
      </c>
      <c r="N3" s="28" t="s">
        <v>35</v>
      </c>
      <c r="O3" s="28" t="s">
        <v>36</v>
      </c>
      <c r="P3" s="28" t="s">
        <v>37</v>
      </c>
      <c r="Q3" s="29" t="s">
        <v>38</v>
      </c>
      <c r="R3" s="26"/>
      <c r="S3" s="27"/>
      <c r="T3" s="1"/>
      <c r="U3" s="1"/>
    </row>
    <row r="4" ht="15.75" customHeight="1">
      <c r="A4" s="1"/>
      <c r="B4" s="1"/>
      <c r="K4" s="1"/>
      <c r="L4" s="1"/>
      <c r="M4" s="30" t="s">
        <v>39</v>
      </c>
      <c r="N4" s="31" t="s">
        <v>40</v>
      </c>
      <c r="O4" s="32">
        <v>50.0</v>
      </c>
      <c r="P4" s="32"/>
      <c r="Q4" s="33" t="s">
        <v>41</v>
      </c>
      <c r="R4" s="26"/>
      <c r="S4" s="27"/>
      <c r="T4" s="1"/>
      <c r="U4" s="1"/>
    </row>
    <row r="5" ht="15.75" customHeight="1">
      <c r="A5" s="1"/>
      <c r="B5" s="4" t="s">
        <v>2</v>
      </c>
      <c r="K5" s="1"/>
      <c r="L5" s="1"/>
      <c r="M5" s="34"/>
      <c r="N5" s="35" t="s">
        <v>42</v>
      </c>
      <c r="O5" s="36">
        <v>90.0</v>
      </c>
      <c r="P5" s="36"/>
      <c r="Q5" s="37" t="s">
        <v>41</v>
      </c>
      <c r="R5" s="26"/>
      <c r="S5" s="27"/>
      <c r="T5" s="1"/>
      <c r="U5" s="1"/>
    </row>
    <row r="6" ht="15.75" customHeight="1">
      <c r="A6" s="1"/>
      <c r="B6" s="5" t="s">
        <v>43</v>
      </c>
      <c r="K6" s="1"/>
      <c r="L6" s="1"/>
      <c r="M6" s="34"/>
      <c r="N6" s="31" t="s">
        <v>44</v>
      </c>
      <c r="O6" s="32">
        <v>30.0</v>
      </c>
      <c r="P6" s="32"/>
      <c r="Q6" s="33" t="s">
        <v>41</v>
      </c>
      <c r="R6" s="26"/>
      <c r="S6" s="27"/>
      <c r="T6" s="1"/>
      <c r="U6" s="1"/>
    </row>
    <row r="7" ht="15.75" customHeight="1">
      <c r="A7" s="1"/>
      <c r="K7" s="1"/>
      <c r="L7" s="1"/>
      <c r="M7" s="34"/>
      <c r="N7" s="35" t="s">
        <v>45</v>
      </c>
      <c r="O7" s="36">
        <v>70.0</v>
      </c>
      <c r="P7" s="36"/>
      <c r="Q7" s="37" t="s">
        <v>41</v>
      </c>
      <c r="R7" s="26"/>
      <c r="S7" s="27"/>
      <c r="T7" s="1"/>
      <c r="U7" s="1"/>
    </row>
    <row r="8" ht="15.75" customHeight="1">
      <c r="A8" s="1"/>
      <c r="K8" s="1"/>
      <c r="L8" s="1"/>
      <c r="M8" s="34"/>
      <c r="N8" s="32"/>
      <c r="O8" s="32"/>
      <c r="P8" s="32"/>
      <c r="Q8" s="33" t="s">
        <v>41</v>
      </c>
      <c r="R8" s="26"/>
      <c r="S8" s="27"/>
      <c r="T8" s="1"/>
      <c r="U8" s="1"/>
    </row>
    <row r="9" ht="15.75" customHeight="1">
      <c r="A9" s="1"/>
      <c r="K9" s="1"/>
      <c r="L9" s="1"/>
      <c r="M9" s="38"/>
      <c r="N9" s="36"/>
      <c r="O9" s="36"/>
      <c r="P9" s="36"/>
      <c r="Q9" s="37" t="s">
        <v>41</v>
      </c>
      <c r="R9" s="26"/>
      <c r="S9" s="27"/>
      <c r="T9" s="1"/>
      <c r="U9" s="1"/>
    </row>
    <row r="10" ht="15.75" customHeight="1">
      <c r="A10" s="1"/>
      <c r="K10" s="1"/>
      <c r="L10" s="1"/>
      <c r="M10" s="30" t="s">
        <v>46</v>
      </c>
      <c r="N10" s="32" t="s">
        <v>47</v>
      </c>
      <c r="O10" s="32">
        <v>3.0</v>
      </c>
      <c r="P10" s="32"/>
      <c r="Q10" s="33" t="s">
        <v>41</v>
      </c>
      <c r="R10" s="26"/>
      <c r="S10" s="27"/>
      <c r="T10" s="1"/>
      <c r="U10" s="1"/>
    </row>
    <row r="11" ht="15.75" customHeight="1">
      <c r="A11" s="1"/>
      <c r="K11" s="1"/>
      <c r="L11" s="1"/>
      <c r="M11" s="34"/>
      <c r="N11" s="35" t="s">
        <v>48</v>
      </c>
      <c r="O11" s="36">
        <v>1.5</v>
      </c>
      <c r="P11" s="36"/>
      <c r="Q11" s="37" t="s">
        <v>41</v>
      </c>
      <c r="R11" s="26"/>
      <c r="S11" s="27"/>
      <c r="T11" s="1"/>
      <c r="U11" s="1"/>
    </row>
    <row r="12" ht="15.75" customHeight="1">
      <c r="A12" s="1"/>
      <c r="K12" s="1"/>
      <c r="L12" s="1"/>
      <c r="M12" s="34"/>
      <c r="N12" s="31" t="s">
        <v>49</v>
      </c>
      <c r="O12" s="32">
        <v>1.0</v>
      </c>
      <c r="P12" s="32"/>
      <c r="Q12" s="33" t="s">
        <v>41</v>
      </c>
      <c r="R12" s="26"/>
      <c r="S12" s="27"/>
      <c r="T12" s="1"/>
      <c r="U12" s="1"/>
    </row>
    <row r="13" ht="15.75" customHeight="1">
      <c r="A13" s="1"/>
      <c r="B13" s="1"/>
      <c r="K13" s="1"/>
      <c r="L13" s="1"/>
      <c r="M13" s="34"/>
      <c r="N13" s="39" t="s">
        <v>50</v>
      </c>
      <c r="O13" s="36">
        <v>1.0</v>
      </c>
      <c r="P13" s="36"/>
      <c r="Q13" s="37" t="s">
        <v>41</v>
      </c>
      <c r="R13" s="26"/>
      <c r="S13" s="27"/>
      <c r="T13" s="1"/>
      <c r="U13" s="1"/>
    </row>
    <row r="14" ht="15.75" customHeight="1">
      <c r="A14" s="1"/>
      <c r="B14" s="40" t="s">
        <v>51</v>
      </c>
      <c r="K14" s="1"/>
      <c r="L14" s="1"/>
      <c r="M14" s="34"/>
      <c r="N14" s="41" t="s">
        <v>52</v>
      </c>
      <c r="O14" s="32">
        <v>0.5</v>
      </c>
      <c r="P14" s="32"/>
      <c r="Q14" s="33" t="s">
        <v>41</v>
      </c>
      <c r="R14" s="26"/>
      <c r="S14" s="27"/>
      <c r="T14" s="1"/>
      <c r="U14" s="1"/>
    </row>
    <row r="15" ht="15.75" customHeight="1">
      <c r="A15" s="1"/>
      <c r="B15" s="42"/>
      <c r="C15" s="7" t="s">
        <v>53</v>
      </c>
      <c r="F15" s="1"/>
      <c r="G15" s="8"/>
      <c r="H15" s="7" t="s">
        <v>54</v>
      </c>
      <c r="K15" s="1"/>
      <c r="L15" s="1"/>
      <c r="M15" s="34"/>
      <c r="N15" s="39" t="s">
        <v>55</v>
      </c>
      <c r="O15" s="36">
        <v>1.0</v>
      </c>
      <c r="P15" s="36"/>
      <c r="Q15" s="37" t="s">
        <v>41</v>
      </c>
      <c r="R15" s="26"/>
      <c r="S15" s="27"/>
      <c r="T15" s="1"/>
      <c r="U15" s="1"/>
    </row>
    <row r="16" ht="15.75" customHeight="1">
      <c r="A16" s="1"/>
      <c r="B16" s="1"/>
      <c r="K16" s="1"/>
      <c r="L16" s="1"/>
      <c r="M16" s="34"/>
      <c r="N16" s="41" t="s">
        <v>56</v>
      </c>
      <c r="O16" s="32">
        <v>0.0</v>
      </c>
      <c r="P16" s="32"/>
      <c r="Q16" s="33" t="s">
        <v>41</v>
      </c>
      <c r="R16" s="26"/>
      <c r="S16" s="27"/>
      <c r="T16" s="1"/>
      <c r="U16" s="1"/>
    </row>
    <row r="17" ht="15.75" customHeight="1">
      <c r="A17" s="1"/>
      <c r="B17" s="9" t="s">
        <v>57</v>
      </c>
      <c r="F17" s="1"/>
      <c r="G17" s="9" t="s">
        <v>58</v>
      </c>
      <c r="K17" s="1"/>
      <c r="L17" s="1"/>
      <c r="M17" s="34"/>
      <c r="N17" s="43"/>
      <c r="O17" s="36"/>
      <c r="P17" s="36"/>
      <c r="Q17" s="37" t="s">
        <v>41</v>
      </c>
      <c r="R17" s="26"/>
      <c r="S17" s="27"/>
      <c r="T17" s="1"/>
      <c r="U17" s="1"/>
    </row>
    <row r="18" ht="15.75" customHeight="1">
      <c r="A18" s="1"/>
      <c r="B18" s="44" t="s">
        <v>59</v>
      </c>
      <c r="F18" s="1"/>
      <c r="G18" s="45" t="s">
        <v>60</v>
      </c>
      <c r="K18" s="1"/>
      <c r="L18" s="1"/>
      <c r="M18" s="34"/>
      <c r="N18" s="46"/>
      <c r="O18" s="32"/>
      <c r="P18" s="32"/>
      <c r="Q18" s="33" t="s">
        <v>41</v>
      </c>
      <c r="R18" s="26"/>
      <c r="S18" s="27"/>
      <c r="T18" s="1"/>
      <c r="U18" s="1"/>
    </row>
    <row r="19" ht="15.75" customHeight="1">
      <c r="A19" s="1"/>
      <c r="B19" s="47" t="s">
        <v>7</v>
      </c>
      <c r="F19" s="1"/>
      <c r="G19" s="48" t="s">
        <v>61</v>
      </c>
      <c r="K19" s="1"/>
      <c r="L19" s="1"/>
      <c r="M19" s="34"/>
      <c r="N19" s="36"/>
      <c r="O19" s="36"/>
      <c r="P19" s="36"/>
      <c r="Q19" s="37" t="s">
        <v>41</v>
      </c>
      <c r="R19" s="26"/>
      <c r="S19" s="27"/>
      <c r="T19" s="1"/>
      <c r="U19" s="1"/>
    </row>
    <row r="20" ht="15.75" customHeight="1">
      <c r="A20" s="1"/>
      <c r="B20" s="49">
        <f>(B30-B31)*B32</f>
        <v>1</v>
      </c>
      <c r="C20" s="50" t="s">
        <v>62</v>
      </c>
      <c r="F20" s="1"/>
      <c r="G20" s="51">
        <f>100/(D38/20)</f>
        <v>30.76923077</v>
      </c>
      <c r="H20" s="15" t="s">
        <v>12</v>
      </c>
      <c r="K20" s="1"/>
      <c r="L20" s="1"/>
      <c r="M20" s="38"/>
      <c r="N20" s="32"/>
      <c r="O20" s="32"/>
      <c r="P20" s="32"/>
      <c r="Q20" s="33" t="s">
        <v>41</v>
      </c>
      <c r="R20" s="26"/>
      <c r="S20" s="27"/>
      <c r="T20" s="1"/>
      <c r="U20" s="1"/>
    </row>
    <row r="21" ht="15.75" customHeight="1">
      <c r="A21" s="1"/>
      <c r="B21" s="42">
        <f>IF(Stealth_Calculator!$G$21="YES",O24,(IF(Stealth_Calculator!$G$18 = "Foreman NPC/Without Social Stealth",O24,IF(Stealth_Calculator!B33&gt;O21,0,1))))</f>
        <v>1</v>
      </c>
      <c r="C21" s="50" t="s">
        <v>63</v>
      </c>
      <c r="F21" s="1"/>
      <c r="K21" s="1"/>
      <c r="L21" s="1"/>
      <c r="M21" s="52" t="s">
        <v>64</v>
      </c>
      <c r="N21" s="53" t="s">
        <v>65</v>
      </c>
      <c r="O21" s="54">
        <v>25.0</v>
      </c>
      <c r="P21" s="36"/>
      <c r="Q21" s="37" t="s">
        <v>41</v>
      </c>
      <c r="R21" s="26"/>
      <c r="S21" s="27"/>
      <c r="T21" s="1"/>
      <c r="U21" s="1"/>
    </row>
    <row r="22" ht="15.75" customHeight="1">
      <c r="A22" s="1"/>
      <c r="B22" s="47" t="s">
        <v>8</v>
      </c>
      <c r="F22" s="1"/>
      <c r="G22" s="48" t="s">
        <v>17</v>
      </c>
      <c r="K22" s="1"/>
      <c r="L22" s="1"/>
      <c r="M22" s="34"/>
      <c r="N22" s="55" t="s">
        <v>66</v>
      </c>
      <c r="O22" s="55">
        <f> 1 - (Stealth_Calculator!$B$33/O21)</f>
        <v>1</v>
      </c>
      <c r="P22" s="32"/>
      <c r="Q22" s="33" t="s">
        <v>41</v>
      </c>
      <c r="R22" s="26"/>
      <c r="S22" s="27"/>
      <c r="T22" s="1"/>
      <c r="U22" s="1"/>
    </row>
    <row r="23" ht="15.75" customHeight="1">
      <c r="A23" s="1"/>
      <c r="B23" s="42">
        <f>IF(Stealth_Calculator!$G$36/Stealth_Calculator!$G$33&lt;O27,1,IF(Stealth_Calculator!$G$36/Stealth_Calculator!$G$33&lt;1,O28,0))</f>
        <v>1</v>
      </c>
      <c r="C23" s="50" t="s">
        <v>67</v>
      </c>
      <c r="F23" s="1"/>
      <c r="G23" s="51">
        <f>IF($G$20&lt;=0,"No Increase",$O$5/$G$20)</f>
        <v>2.925</v>
      </c>
      <c r="H23" s="20" t="s">
        <v>20</v>
      </c>
      <c r="K23" s="1"/>
      <c r="L23" s="1"/>
      <c r="M23" s="34"/>
      <c r="N23" s="56" t="s">
        <v>68</v>
      </c>
      <c r="O23" s="56">
        <v>0.0</v>
      </c>
      <c r="P23" s="36"/>
      <c r="Q23" s="37" t="s">
        <v>41</v>
      </c>
      <c r="R23" s="26"/>
      <c r="S23" s="27"/>
      <c r="T23" s="1"/>
      <c r="U23" s="1"/>
    </row>
    <row r="24" ht="15.75" customHeight="1">
      <c r="A24" s="1"/>
      <c r="B24" s="42">
        <f>IF(Stealth_Calculator!$G$30/Stealth_Calculator!$G$24&lt;O25,1,IF(Stealth_Calculator!$G$30/Stealth_Calculator!$G$24&lt;1,O26,0))</f>
        <v>0.5</v>
      </c>
      <c r="C24" s="50" t="s">
        <v>69</v>
      </c>
      <c r="F24" s="1"/>
      <c r="K24" s="1"/>
      <c r="L24" s="1"/>
      <c r="M24" s="34"/>
      <c r="N24" s="57" t="s">
        <v>70</v>
      </c>
      <c r="O24" s="55">
        <v>1.0</v>
      </c>
      <c r="P24" s="32"/>
      <c r="Q24" s="33" t="s">
        <v>41</v>
      </c>
      <c r="R24" s="26"/>
      <c r="S24" s="27"/>
      <c r="T24" s="1"/>
      <c r="U24" s="1"/>
    </row>
    <row r="25" ht="15.75" customHeight="1">
      <c r="A25" s="1"/>
      <c r="B25" s="58">
        <f>$B$24*$B$23</f>
        <v>0.5</v>
      </c>
      <c r="C25" s="59" t="s">
        <v>71</v>
      </c>
      <c r="D25" s="26"/>
      <c r="E25" s="27"/>
      <c r="F25" s="1"/>
      <c r="G25" s="48" t="s">
        <v>23</v>
      </c>
      <c r="K25" s="1"/>
      <c r="L25" s="1"/>
      <c r="M25" s="52" t="s">
        <v>72</v>
      </c>
      <c r="N25" s="60" t="s">
        <v>73</v>
      </c>
      <c r="O25" s="56">
        <v>0.5</v>
      </c>
      <c r="P25" s="36"/>
      <c r="Q25" s="37" t="s">
        <v>41</v>
      </c>
      <c r="R25" s="26"/>
      <c r="S25" s="27"/>
      <c r="T25" s="1"/>
      <c r="U25" s="1"/>
    </row>
    <row r="26" ht="15.75" customHeight="1">
      <c r="A26" s="1"/>
      <c r="B26" s="9" t="s">
        <v>74</v>
      </c>
      <c r="F26" s="1"/>
      <c r="G26" s="51">
        <f>IF($G$20&lt;=0,"No Increase",$O$4/$G$20)</f>
        <v>1.625</v>
      </c>
      <c r="H26" s="20" t="s">
        <v>24</v>
      </c>
      <c r="K26" s="1"/>
      <c r="L26" s="1"/>
      <c r="M26" s="38"/>
      <c r="N26" s="57" t="s">
        <v>75</v>
      </c>
      <c r="O26" s="55">
        <v>0.5</v>
      </c>
      <c r="P26" s="32"/>
      <c r="Q26" s="33" t="s">
        <v>41</v>
      </c>
      <c r="R26" s="26"/>
      <c r="S26" s="27"/>
      <c r="T26" s="1"/>
      <c r="U26" s="1"/>
    </row>
    <row r="27" ht="15.75" customHeight="1">
      <c r="A27" s="1"/>
      <c r="F27" s="1"/>
      <c r="K27" s="1"/>
      <c r="L27" s="1"/>
      <c r="M27" s="52" t="s">
        <v>76</v>
      </c>
      <c r="N27" s="60" t="s">
        <v>77</v>
      </c>
      <c r="O27" s="56">
        <v>0.5</v>
      </c>
      <c r="P27" s="36"/>
      <c r="Q27" s="37" t="s">
        <v>41</v>
      </c>
      <c r="R27" s="26"/>
      <c r="S27" s="27"/>
      <c r="T27" s="1"/>
      <c r="U27" s="1"/>
    </row>
    <row r="28" ht="15.75" customHeight="1">
      <c r="A28" s="1"/>
      <c r="F28" s="1"/>
      <c r="G28" s="1"/>
      <c r="H28" s="1"/>
      <c r="I28" s="1"/>
      <c r="J28" s="1"/>
      <c r="K28" s="1"/>
      <c r="L28" s="1"/>
      <c r="M28" s="38"/>
      <c r="N28" s="57" t="s">
        <v>75</v>
      </c>
      <c r="O28" s="55">
        <v>0.5</v>
      </c>
      <c r="P28" s="32"/>
      <c r="Q28" s="33" t="s">
        <v>41</v>
      </c>
      <c r="R28" s="26"/>
      <c r="S28" s="27"/>
      <c r="T28" s="1"/>
      <c r="U28" s="1"/>
    </row>
    <row r="29" ht="15.75" customHeight="1">
      <c r="A29" s="1"/>
      <c r="B29" s="44" t="s">
        <v>78</v>
      </c>
      <c r="F29" s="1"/>
      <c r="G29" s="61"/>
      <c r="H29" s="61"/>
      <c r="I29" s="62" t="s">
        <v>79</v>
      </c>
      <c r="J29" s="61"/>
      <c r="K29" s="1"/>
      <c r="L29" s="1"/>
      <c r="M29" s="52" t="s">
        <v>80</v>
      </c>
      <c r="N29" s="63" t="s">
        <v>81</v>
      </c>
      <c r="O29" s="56">
        <v>1.0</v>
      </c>
      <c r="P29" s="36"/>
      <c r="Q29" s="37" t="s">
        <v>41</v>
      </c>
      <c r="R29" s="26"/>
      <c r="S29" s="27"/>
      <c r="T29" s="1"/>
      <c r="U29" s="1"/>
    </row>
    <row r="30" ht="15.75" customHeight="1">
      <c r="A30" s="1"/>
      <c r="B30" s="64">
        <f t="array" ref="B30">INDEX($I$30:$I$32,MATCH(Stealth_Calculator!$B$18,$H$30:$H$32,0))</f>
        <v>3</v>
      </c>
      <c r="C30" s="65" t="s">
        <v>82</v>
      </c>
      <c r="F30" s="1"/>
      <c r="G30" s="61"/>
      <c r="H30" s="61" t="s">
        <v>13</v>
      </c>
      <c r="I30" s="61">
        <f>$O$10</f>
        <v>3</v>
      </c>
      <c r="J30" s="61"/>
      <c r="K30" s="1"/>
      <c r="L30" s="1"/>
      <c r="M30" s="34"/>
      <c r="N30" s="57" t="s">
        <v>83</v>
      </c>
      <c r="O30" s="55">
        <v>1.0</v>
      </c>
      <c r="P30" s="32"/>
      <c r="Q30" s="33" t="s">
        <v>41</v>
      </c>
      <c r="R30" s="26"/>
      <c r="S30" s="27"/>
      <c r="T30" s="1"/>
      <c r="U30" s="1"/>
    </row>
    <row r="31" ht="15.75" customHeight="1">
      <c r="A31" s="1"/>
      <c r="B31" s="64">
        <f>IF(Stealth_Calculator!$B$27="YES",$O$15,$O$16)</f>
        <v>1</v>
      </c>
      <c r="C31" s="65" t="s">
        <v>84</v>
      </c>
      <c r="F31" s="1"/>
      <c r="G31" s="61"/>
      <c r="H31" s="62" t="s">
        <v>85</v>
      </c>
      <c r="I31" s="61">
        <f t="shared" ref="I31:I32" si="1">O11</f>
        <v>1.5</v>
      </c>
      <c r="J31" s="61"/>
      <c r="K31" s="1"/>
      <c r="L31" s="1"/>
      <c r="M31" s="34"/>
      <c r="N31" s="66" t="s">
        <v>86</v>
      </c>
      <c r="O31" s="67">
        <v>0.0</v>
      </c>
      <c r="P31" s="36"/>
      <c r="Q31" s="37" t="s">
        <v>41</v>
      </c>
      <c r="R31" s="26"/>
      <c r="S31" s="27"/>
      <c r="T31" s="1"/>
      <c r="U31" s="1"/>
    </row>
    <row r="32" ht="15.75" customHeight="1">
      <c r="A32" s="1"/>
      <c r="B32" s="42">
        <f>IF(Stealth_Calculator!$B$21="In Movement",$O$13,$O$14)</f>
        <v>0.5</v>
      </c>
      <c r="C32" s="65" t="s">
        <v>87</v>
      </c>
      <c r="F32" s="1"/>
      <c r="G32" s="61"/>
      <c r="H32" s="62" t="s">
        <v>88</v>
      </c>
      <c r="I32" s="61">
        <f t="shared" si="1"/>
        <v>1</v>
      </c>
      <c r="J32" s="61"/>
      <c r="K32" s="1"/>
      <c r="L32" s="1"/>
      <c r="M32" s="34"/>
      <c r="N32" s="68" t="s">
        <v>89</v>
      </c>
      <c r="O32" s="69">
        <v>15.0</v>
      </c>
      <c r="P32" s="32"/>
      <c r="Q32" s="33" t="s">
        <v>41</v>
      </c>
      <c r="R32" s="26"/>
      <c r="S32" s="27"/>
      <c r="T32" s="1"/>
      <c r="U32" s="1"/>
    </row>
    <row r="33" ht="15.75" customHeight="1">
      <c r="A33" s="1"/>
      <c r="B33" s="1"/>
      <c r="C33" s="1"/>
      <c r="D33" s="1"/>
      <c r="E33" s="1"/>
      <c r="F33" s="1"/>
      <c r="G33" s="61"/>
      <c r="H33" s="61"/>
      <c r="I33" s="61"/>
      <c r="J33" s="61"/>
      <c r="K33" s="1"/>
      <c r="L33" s="1"/>
      <c r="M33" s="34"/>
      <c r="N33" s="70" t="s">
        <v>90</v>
      </c>
      <c r="O33" s="71">
        <v>6.0</v>
      </c>
      <c r="P33" s="36"/>
      <c r="Q33" s="37" t="s">
        <v>41</v>
      </c>
      <c r="R33" s="26"/>
      <c r="S33" s="27"/>
      <c r="T33" s="1"/>
      <c r="U33" s="1"/>
    </row>
    <row r="34" ht="15.75" customHeight="1">
      <c r="A34" s="1"/>
      <c r="B34" s="72" t="s">
        <v>91</v>
      </c>
      <c r="C34" s="72" t="s">
        <v>92</v>
      </c>
      <c r="D34" s="72" t="s">
        <v>93</v>
      </c>
      <c r="E34" s="1"/>
      <c r="F34" s="1"/>
      <c r="G34" s="61"/>
      <c r="H34" s="61"/>
      <c r="I34" s="61"/>
      <c r="J34" s="61"/>
      <c r="K34" s="1"/>
      <c r="L34" s="1"/>
      <c r="M34" s="34"/>
      <c r="N34" s="68" t="s">
        <v>94</v>
      </c>
      <c r="O34" s="69">
        <v>5.0</v>
      </c>
      <c r="P34" s="32"/>
      <c r="Q34" s="33" t="s">
        <v>41</v>
      </c>
      <c r="R34" s="26"/>
      <c r="S34" s="27"/>
      <c r="T34" s="1"/>
      <c r="U34" s="1"/>
    </row>
    <row r="35" ht="15.75" customHeight="1">
      <c r="A35" s="1"/>
      <c r="B35" s="61">
        <f>B20*B21*B25*O35/20</f>
        <v>0.625</v>
      </c>
      <c r="C35" s="61">
        <f>B20*B21*B25*O36/20</f>
        <v>1.875</v>
      </c>
      <c r="D35" s="61">
        <f>B20*B21*B25*O37/20</f>
        <v>2.5</v>
      </c>
      <c r="E35" s="1"/>
      <c r="F35" s="1"/>
      <c r="G35" s="61"/>
      <c r="H35" s="61"/>
      <c r="I35" s="61"/>
      <c r="J35" s="61"/>
      <c r="K35" s="1"/>
      <c r="L35" s="1"/>
      <c r="M35" s="34"/>
      <c r="N35" s="56" t="s">
        <v>95</v>
      </c>
      <c r="O35" s="56">
        <v>25.0</v>
      </c>
      <c r="P35" s="36"/>
      <c r="Q35" s="37" t="s">
        <v>41</v>
      </c>
      <c r="R35" s="26"/>
      <c r="S35" s="27"/>
      <c r="T35" s="1"/>
      <c r="U35" s="1"/>
    </row>
    <row r="36" ht="15.75" customHeight="1">
      <c r="A36" s="1"/>
      <c r="B36" s="73" t="s">
        <v>96</v>
      </c>
      <c r="E36" s="1"/>
      <c r="F36" s="1"/>
      <c r="G36" s="61"/>
      <c r="H36" s="61"/>
      <c r="I36" s="61"/>
      <c r="J36" s="61"/>
      <c r="K36" s="1"/>
      <c r="L36" s="1"/>
      <c r="M36" s="34"/>
      <c r="N36" s="55" t="s">
        <v>97</v>
      </c>
      <c r="O36" s="55">
        <v>75.0</v>
      </c>
      <c r="P36" s="32"/>
      <c r="Q36" s="33" t="s">
        <v>41</v>
      </c>
      <c r="R36" s="26"/>
      <c r="S36" s="27"/>
      <c r="T36" s="1"/>
      <c r="U36" s="1"/>
    </row>
    <row r="37" ht="15.75" customHeight="1">
      <c r="A37" s="1"/>
      <c r="B37" s="65" t="s">
        <v>98</v>
      </c>
      <c r="C37" s="50" t="s">
        <v>99</v>
      </c>
      <c r="D37" s="65" t="s">
        <v>100</v>
      </c>
      <c r="E37" s="1"/>
      <c r="F37" s="1"/>
      <c r="G37" s="61"/>
      <c r="H37" s="61"/>
      <c r="I37" s="61"/>
      <c r="J37" s="61"/>
      <c r="K37" s="1"/>
      <c r="L37" s="1"/>
      <c r="M37" s="34"/>
      <c r="N37" s="56" t="s">
        <v>101</v>
      </c>
      <c r="O37" s="56">
        <v>100.0</v>
      </c>
      <c r="P37" s="36"/>
      <c r="Q37" s="37" t="s">
        <v>41</v>
      </c>
      <c r="R37" s="26"/>
      <c r="S37" s="27"/>
      <c r="T37" s="1"/>
      <c r="U37" s="1"/>
    </row>
    <row r="38" ht="15.75" customHeight="1">
      <c r="A38" s="1"/>
      <c r="B38" s="65">
        <v>1.0</v>
      </c>
      <c r="C38" s="65">
        <f>B35</f>
        <v>0.625</v>
      </c>
      <c r="D38" s="65">
        <f t="shared" ref="D38:D629" si="2">IF(C38&gt;=100,"DONE",IF(D39="DONE",2,D39+1))</f>
        <v>65</v>
      </c>
      <c r="E38" s="1"/>
      <c r="F38" s="1"/>
      <c r="G38" s="1"/>
      <c r="H38" s="1"/>
      <c r="I38" s="1"/>
      <c r="J38" s="1"/>
      <c r="K38" s="1"/>
      <c r="L38" s="1"/>
      <c r="M38" s="34"/>
      <c r="N38" s="74"/>
      <c r="O38" s="55"/>
      <c r="P38" s="32"/>
      <c r="Q38" s="33" t="s">
        <v>41</v>
      </c>
      <c r="R38" s="26"/>
      <c r="S38" s="27"/>
      <c r="T38" s="1"/>
      <c r="U38" s="1"/>
    </row>
    <row r="39" ht="15.75" customHeight="1">
      <c r="A39" s="1"/>
      <c r="B39" s="65">
        <v>2.0</v>
      </c>
      <c r="C39" s="65">
        <f t="shared" ref="C39:C629" si="3">IF(C38&lt;20,$B$35+C38,IF(C38&lt;O5,$C$35+C38,$D$35+C38))</f>
        <v>1.25</v>
      </c>
      <c r="D39" s="65">
        <f t="shared" si="2"/>
        <v>64</v>
      </c>
      <c r="E39" s="1"/>
      <c r="F39" s="1"/>
      <c r="G39" s="1"/>
      <c r="H39" s="1"/>
      <c r="I39" s="1"/>
      <c r="J39" s="1"/>
      <c r="K39" s="1"/>
      <c r="L39" s="1"/>
      <c r="M39" s="38"/>
      <c r="N39" s="56"/>
      <c r="O39" s="56"/>
      <c r="P39" s="36"/>
      <c r="Q39" s="37" t="s">
        <v>41</v>
      </c>
      <c r="R39" s="26"/>
      <c r="S39" s="27"/>
      <c r="T39" s="1"/>
      <c r="U39" s="1"/>
    </row>
    <row r="40" ht="15.75" customHeight="1">
      <c r="A40" s="1"/>
      <c r="B40" s="65">
        <v>3.0</v>
      </c>
      <c r="C40" s="65">
        <f t="shared" si="3"/>
        <v>1.875</v>
      </c>
      <c r="D40" s="65">
        <f t="shared" si="2"/>
        <v>63</v>
      </c>
      <c r="E40" s="1"/>
      <c r="F40" s="1"/>
      <c r="G40" s="1"/>
      <c r="H40" s="1"/>
      <c r="I40" s="1"/>
      <c r="J40" s="1"/>
      <c r="K40" s="1"/>
      <c r="L40" s="1"/>
      <c r="M40" s="75"/>
      <c r="N40" s="55"/>
      <c r="O40" s="55"/>
      <c r="P40" s="32"/>
      <c r="Q40" s="33" t="s">
        <v>41</v>
      </c>
      <c r="R40" s="26"/>
      <c r="S40" s="27"/>
      <c r="T40" s="1"/>
      <c r="U40" s="1"/>
    </row>
    <row r="41" ht="15.75" customHeight="1">
      <c r="A41" s="1"/>
      <c r="B41" s="65">
        <v>4.0</v>
      </c>
      <c r="C41" s="65">
        <f t="shared" si="3"/>
        <v>2.5</v>
      </c>
      <c r="D41" s="65">
        <f t="shared" si="2"/>
        <v>62</v>
      </c>
      <c r="E41" s="1"/>
      <c r="F41" s="1"/>
      <c r="G41" s="1"/>
      <c r="H41" s="1"/>
      <c r="I41" s="1"/>
      <c r="J41" s="1"/>
      <c r="K41" s="1"/>
      <c r="L41" s="1"/>
      <c r="M41" s="34"/>
      <c r="N41" s="56"/>
      <c r="O41" s="56"/>
      <c r="P41" s="36"/>
      <c r="Q41" s="37" t="s">
        <v>41</v>
      </c>
      <c r="R41" s="26"/>
      <c r="S41" s="27"/>
      <c r="T41" s="1"/>
      <c r="U41" s="1"/>
    </row>
    <row r="42" ht="15.75" customHeight="1">
      <c r="A42" s="1"/>
      <c r="B42" s="65">
        <v>5.0</v>
      </c>
      <c r="C42" s="65">
        <f t="shared" si="3"/>
        <v>3.125</v>
      </c>
      <c r="D42" s="65">
        <f t="shared" si="2"/>
        <v>61</v>
      </c>
      <c r="E42" s="1"/>
      <c r="F42" s="1"/>
      <c r="G42" s="1"/>
      <c r="H42" s="1"/>
      <c r="I42" s="1"/>
      <c r="J42" s="1"/>
      <c r="K42" s="1"/>
      <c r="L42" s="1"/>
      <c r="M42" s="34"/>
      <c r="N42" s="76"/>
      <c r="O42" s="76"/>
      <c r="P42" s="77"/>
      <c r="Q42" s="33" t="s">
        <v>41</v>
      </c>
      <c r="R42" s="26"/>
      <c r="S42" s="27"/>
      <c r="T42" s="1"/>
      <c r="U42" s="1"/>
    </row>
    <row r="43" ht="15.75" customHeight="1">
      <c r="A43" s="1"/>
      <c r="B43" s="65">
        <v>6.0</v>
      </c>
      <c r="C43" s="65">
        <f t="shared" si="3"/>
        <v>3.75</v>
      </c>
      <c r="D43" s="65">
        <f t="shared" si="2"/>
        <v>60</v>
      </c>
      <c r="E43" s="1"/>
      <c r="F43" s="1"/>
      <c r="G43" s="1"/>
      <c r="H43" s="1"/>
      <c r="I43" s="1"/>
      <c r="J43" s="1"/>
      <c r="K43" s="1"/>
      <c r="L43" s="1"/>
      <c r="M43" s="34"/>
      <c r="N43" s="67"/>
      <c r="O43" s="67"/>
      <c r="P43" s="78"/>
      <c r="Q43" s="37" t="s">
        <v>41</v>
      </c>
      <c r="R43" s="26"/>
      <c r="S43" s="27"/>
      <c r="T43" s="1"/>
      <c r="U43" s="1"/>
    </row>
    <row r="44" ht="15.75" customHeight="1">
      <c r="A44" s="1"/>
      <c r="B44" s="65">
        <v>7.0</v>
      </c>
      <c r="C44" s="65">
        <f t="shared" si="3"/>
        <v>4.375</v>
      </c>
      <c r="D44" s="65">
        <f t="shared" si="2"/>
        <v>59</v>
      </c>
      <c r="E44" s="1"/>
      <c r="F44" s="1"/>
      <c r="G44" s="1"/>
      <c r="H44" s="1"/>
      <c r="I44" s="1"/>
      <c r="J44" s="1"/>
      <c r="K44" s="1"/>
      <c r="L44" s="1"/>
      <c r="M44" s="34"/>
      <c r="N44" s="76"/>
      <c r="O44" s="76"/>
      <c r="P44" s="77"/>
      <c r="Q44" s="33" t="s">
        <v>41</v>
      </c>
      <c r="R44" s="26"/>
      <c r="S44" s="27"/>
      <c r="T44" s="1"/>
      <c r="U44" s="1"/>
    </row>
    <row r="45" ht="15.75" customHeight="1">
      <c r="A45" s="1"/>
      <c r="B45" s="65">
        <v>8.0</v>
      </c>
      <c r="C45" s="65">
        <f t="shared" si="3"/>
        <v>5</v>
      </c>
      <c r="D45" s="65">
        <f t="shared" si="2"/>
        <v>58</v>
      </c>
      <c r="E45" s="1"/>
      <c r="F45" s="1"/>
      <c r="G45" s="1"/>
      <c r="H45" s="1"/>
      <c r="I45" s="1"/>
      <c r="J45" s="1"/>
      <c r="K45" s="1"/>
      <c r="L45" s="1"/>
      <c r="M45" s="79"/>
      <c r="N45" s="67"/>
      <c r="O45" s="67"/>
      <c r="P45" s="78"/>
      <c r="Q45" s="37" t="s">
        <v>41</v>
      </c>
      <c r="R45" s="26"/>
      <c r="S45" s="27"/>
      <c r="T45" s="1"/>
      <c r="U45" s="1"/>
    </row>
    <row r="46" ht="15.75" customHeight="1">
      <c r="A46" s="1"/>
      <c r="B46" s="65">
        <v>9.0</v>
      </c>
      <c r="C46" s="65">
        <f t="shared" si="3"/>
        <v>5.625</v>
      </c>
      <c r="D46" s="65">
        <f t="shared" si="2"/>
        <v>57</v>
      </c>
      <c r="E46" s="1"/>
      <c r="F46" s="1"/>
      <c r="G46" s="1"/>
      <c r="H46" s="1"/>
      <c r="I46" s="1"/>
      <c r="J46" s="1"/>
      <c r="K46" s="1"/>
      <c r="L46" s="1"/>
      <c r="M46" s="34"/>
      <c r="N46" s="76"/>
      <c r="O46" s="76"/>
      <c r="P46" s="77"/>
      <c r="Q46" s="33" t="s">
        <v>41</v>
      </c>
      <c r="R46" s="26"/>
      <c r="S46" s="27"/>
      <c r="T46" s="1"/>
      <c r="U46" s="1"/>
    </row>
    <row r="47" ht="15.75" customHeight="1">
      <c r="A47" s="1"/>
      <c r="B47" s="65">
        <v>10.0</v>
      </c>
      <c r="C47" s="65">
        <f t="shared" si="3"/>
        <v>6.25</v>
      </c>
      <c r="D47" s="65">
        <f t="shared" si="2"/>
        <v>56</v>
      </c>
      <c r="E47" s="1"/>
      <c r="F47" s="1"/>
      <c r="G47" s="1"/>
      <c r="H47" s="1"/>
      <c r="I47" s="1"/>
      <c r="J47" s="1"/>
      <c r="K47" s="1"/>
      <c r="L47" s="1"/>
      <c r="M47" s="34"/>
      <c r="N47" s="67"/>
      <c r="O47" s="67"/>
      <c r="P47" s="78"/>
      <c r="Q47" s="37" t="s">
        <v>41</v>
      </c>
      <c r="R47" s="26"/>
      <c r="S47" s="27"/>
      <c r="T47" s="1"/>
      <c r="U47" s="1"/>
    </row>
    <row r="48" ht="15.75" customHeight="1">
      <c r="A48" s="1"/>
      <c r="B48" s="65">
        <v>11.0</v>
      </c>
      <c r="C48" s="65">
        <f t="shared" si="3"/>
        <v>6.875</v>
      </c>
      <c r="D48" s="65">
        <f t="shared" si="2"/>
        <v>55</v>
      </c>
      <c r="E48" s="1"/>
      <c r="F48" s="1"/>
      <c r="G48" s="1"/>
      <c r="H48" s="1"/>
      <c r="I48" s="1"/>
      <c r="J48" s="1"/>
      <c r="K48" s="1"/>
      <c r="L48" s="1"/>
      <c r="M48" s="34"/>
      <c r="N48" s="76"/>
      <c r="O48" s="76"/>
      <c r="P48" s="77"/>
      <c r="Q48" s="33" t="s">
        <v>41</v>
      </c>
      <c r="R48" s="26"/>
      <c r="S48" s="27"/>
      <c r="T48" s="1"/>
      <c r="U48" s="1"/>
    </row>
    <row r="49" ht="15.75" customHeight="1">
      <c r="A49" s="1"/>
      <c r="B49" s="65">
        <v>12.0</v>
      </c>
      <c r="C49" s="65">
        <f t="shared" si="3"/>
        <v>7.5</v>
      </c>
      <c r="D49" s="65">
        <f t="shared" si="2"/>
        <v>54</v>
      </c>
      <c r="E49" s="1"/>
      <c r="F49" s="1"/>
      <c r="G49" s="1"/>
      <c r="H49" s="1"/>
      <c r="I49" s="1"/>
      <c r="J49" s="1"/>
      <c r="K49" s="1"/>
      <c r="L49" s="1"/>
      <c r="M49" s="34"/>
      <c r="N49" s="67"/>
      <c r="O49" s="67"/>
      <c r="P49" s="78"/>
      <c r="Q49" s="37" t="s">
        <v>41</v>
      </c>
      <c r="R49" s="26"/>
      <c r="S49" s="27"/>
      <c r="T49" s="1"/>
      <c r="U49" s="1"/>
    </row>
    <row r="50" ht="15.75" customHeight="1">
      <c r="A50" s="1"/>
      <c r="B50" s="65">
        <v>13.0</v>
      </c>
      <c r="C50" s="65">
        <f t="shared" si="3"/>
        <v>8.125</v>
      </c>
      <c r="D50" s="65">
        <f t="shared" si="2"/>
        <v>53</v>
      </c>
      <c r="E50" s="1"/>
      <c r="F50" s="1"/>
      <c r="G50" s="1"/>
      <c r="H50" s="1"/>
      <c r="I50" s="1"/>
      <c r="J50" s="1"/>
      <c r="K50" s="1"/>
      <c r="L50" s="1"/>
      <c r="M50" s="38"/>
      <c r="N50" s="76"/>
      <c r="O50" s="76"/>
      <c r="P50" s="77"/>
      <c r="Q50" s="33" t="s">
        <v>41</v>
      </c>
      <c r="R50" s="26"/>
      <c r="S50" s="27"/>
      <c r="T50" s="1"/>
      <c r="U50" s="1"/>
    </row>
    <row r="51" ht="15.75" customHeight="1">
      <c r="A51" s="1"/>
      <c r="B51" s="65">
        <v>14.0</v>
      </c>
      <c r="C51" s="65">
        <f t="shared" si="3"/>
        <v>8.75</v>
      </c>
      <c r="D51" s="65">
        <f t="shared" si="2"/>
        <v>52</v>
      </c>
      <c r="E51" s="1"/>
      <c r="F51" s="1"/>
      <c r="G51" s="1"/>
      <c r="H51" s="1"/>
      <c r="I51" s="1"/>
      <c r="J51" s="1"/>
      <c r="K51" s="1"/>
      <c r="L51" s="1"/>
      <c r="M51" s="80"/>
      <c r="N51" s="67"/>
      <c r="O51" s="67"/>
      <c r="P51" s="78"/>
      <c r="Q51" s="37" t="s">
        <v>41</v>
      </c>
      <c r="R51" s="26"/>
      <c r="S51" s="27"/>
      <c r="T51" s="1"/>
      <c r="U51" s="1"/>
    </row>
    <row r="52" ht="15.75" customHeight="1">
      <c r="A52" s="1"/>
      <c r="B52" s="65">
        <v>15.0</v>
      </c>
      <c r="C52" s="65">
        <f t="shared" si="3"/>
        <v>9.375</v>
      </c>
      <c r="D52" s="65">
        <f t="shared" si="2"/>
        <v>51</v>
      </c>
      <c r="E52" s="1"/>
      <c r="F52" s="1"/>
      <c r="G52" s="1"/>
      <c r="H52" s="1"/>
      <c r="I52" s="1"/>
      <c r="J52" s="1"/>
      <c r="K52" s="1"/>
      <c r="L52" s="1"/>
      <c r="M52" s="81"/>
      <c r="N52" s="77"/>
      <c r="O52" s="77"/>
      <c r="P52" s="77"/>
      <c r="Q52" s="33" t="s">
        <v>41</v>
      </c>
      <c r="R52" s="26"/>
      <c r="S52" s="27"/>
      <c r="T52" s="1"/>
      <c r="U52" s="1"/>
    </row>
    <row r="53" ht="15.75" customHeight="1">
      <c r="A53" s="1"/>
      <c r="B53" s="65">
        <v>16.0</v>
      </c>
      <c r="C53" s="65">
        <f t="shared" si="3"/>
        <v>10</v>
      </c>
      <c r="D53" s="65">
        <f t="shared" si="2"/>
        <v>50</v>
      </c>
      <c r="E53" s="1"/>
      <c r="F53" s="1"/>
      <c r="G53" s="1"/>
      <c r="H53" s="1"/>
      <c r="I53" s="1"/>
      <c r="J53" s="1"/>
      <c r="K53" s="1"/>
      <c r="L53" s="1"/>
      <c r="M53" s="82"/>
      <c r="N53" s="1"/>
      <c r="O53" s="1"/>
      <c r="P53" s="1"/>
      <c r="Q53" s="1"/>
      <c r="R53" s="1"/>
      <c r="S53" s="1"/>
      <c r="T53" s="1"/>
      <c r="U53" s="1"/>
    </row>
    <row r="54" ht="15.75" customHeight="1">
      <c r="A54" s="1"/>
      <c r="B54" s="65">
        <v>17.0</v>
      </c>
      <c r="C54" s="65">
        <f t="shared" si="3"/>
        <v>10.625</v>
      </c>
      <c r="D54" s="65">
        <f t="shared" si="2"/>
        <v>49</v>
      </c>
      <c r="E54" s="1"/>
      <c r="F54" s="1"/>
      <c r="G54" s="1"/>
      <c r="H54" s="1"/>
      <c r="I54" s="1"/>
      <c r="J54" s="1"/>
      <c r="K54" s="1"/>
      <c r="L54" s="1"/>
      <c r="M54" s="82"/>
      <c r="N54" s="1"/>
      <c r="O54" s="1"/>
      <c r="P54" s="1"/>
      <c r="Q54" s="1"/>
      <c r="R54" s="1"/>
      <c r="S54" s="1"/>
      <c r="T54" s="1"/>
      <c r="U54" s="1"/>
    </row>
    <row r="55" ht="15.75" customHeight="1">
      <c r="A55" s="1"/>
      <c r="B55" s="65">
        <v>18.0</v>
      </c>
      <c r="C55" s="65">
        <f t="shared" si="3"/>
        <v>11.25</v>
      </c>
      <c r="D55" s="65">
        <f t="shared" si="2"/>
        <v>48</v>
      </c>
      <c r="E55" s="1"/>
      <c r="F55" s="1"/>
      <c r="G55" s="1"/>
      <c r="H55" s="1"/>
      <c r="I55" s="1"/>
      <c r="J55" s="1"/>
      <c r="K55" s="1"/>
      <c r="L55" s="1"/>
      <c r="M55" s="82"/>
      <c r="N55" s="1"/>
      <c r="O55" s="1"/>
      <c r="P55" s="1"/>
      <c r="Q55" s="1"/>
      <c r="R55" s="1"/>
      <c r="S55" s="1"/>
      <c r="T55" s="1"/>
      <c r="U55" s="1"/>
    </row>
    <row r="56" ht="15.75" customHeight="1">
      <c r="A56" s="1"/>
      <c r="B56" s="65">
        <v>19.0</v>
      </c>
      <c r="C56" s="65">
        <f t="shared" si="3"/>
        <v>11.875</v>
      </c>
      <c r="D56" s="65">
        <f t="shared" si="2"/>
        <v>47</v>
      </c>
      <c r="E56" s="1"/>
      <c r="F56" s="1"/>
      <c r="G56" s="1"/>
      <c r="H56" s="1"/>
      <c r="I56" s="1"/>
      <c r="J56" s="1"/>
      <c r="K56" s="1"/>
      <c r="L56" s="1"/>
      <c r="M56" s="82"/>
      <c r="N56" s="1"/>
      <c r="O56" s="1"/>
      <c r="P56" s="1"/>
      <c r="Q56" s="1"/>
      <c r="R56" s="1"/>
      <c r="S56" s="1"/>
      <c r="T56" s="1"/>
      <c r="U56" s="1"/>
    </row>
    <row r="57" ht="15.75" customHeight="1">
      <c r="A57" s="1"/>
      <c r="B57" s="65">
        <v>20.0</v>
      </c>
      <c r="C57" s="65">
        <f t="shared" si="3"/>
        <v>12.5</v>
      </c>
      <c r="D57" s="65">
        <f t="shared" si="2"/>
        <v>46</v>
      </c>
      <c r="E57" s="1"/>
      <c r="F57" s="1"/>
      <c r="G57" s="1"/>
      <c r="H57" s="1"/>
      <c r="I57" s="1"/>
      <c r="J57" s="1"/>
      <c r="K57" s="1"/>
      <c r="L57" s="1"/>
      <c r="M57" s="82"/>
      <c r="N57" s="1"/>
      <c r="O57" s="1"/>
      <c r="P57" s="1"/>
      <c r="Q57" s="1"/>
      <c r="R57" s="1"/>
      <c r="S57" s="1"/>
      <c r="T57" s="1"/>
      <c r="U57" s="1"/>
    </row>
    <row r="58" ht="15.75" customHeight="1">
      <c r="A58" s="1"/>
      <c r="B58" s="65">
        <v>21.0</v>
      </c>
      <c r="C58" s="65">
        <f t="shared" si="3"/>
        <v>13.125</v>
      </c>
      <c r="D58" s="65">
        <f t="shared" si="2"/>
        <v>45</v>
      </c>
      <c r="E58" s="1"/>
      <c r="F58" s="1"/>
      <c r="G58" s="1"/>
      <c r="H58" s="1"/>
      <c r="I58" s="1"/>
      <c r="J58" s="1"/>
      <c r="K58" s="1"/>
      <c r="L58" s="1"/>
      <c r="M58" s="82"/>
      <c r="N58" s="1"/>
      <c r="O58" s="1"/>
      <c r="P58" s="1"/>
      <c r="Q58" s="1"/>
      <c r="R58" s="1"/>
      <c r="S58" s="1"/>
      <c r="T58" s="1"/>
      <c r="U58" s="1"/>
    </row>
    <row r="59" ht="15.75" customHeight="1">
      <c r="A59" s="1"/>
      <c r="B59" s="65">
        <v>22.0</v>
      </c>
      <c r="C59" s="65">
        <f t="shared" si="3"/>
        <v>13.75</v>
      </c>
      <c r="D59" s="65">
        <f t="shared" si="2"/>
        <v>44</v>
      </c>
      <c r="E59" s="1"/>
      <c r="F59" s="1"/>
      <c r="G59" s="1"/>
      <c r="H59" s="1"/>
      <c r="I59" s="1"/>
      <c r="J59" s="1"/>
      <c r="K59" s="1"/>
      <c r="L59" s="1"/>
      <c r="M59" s="82"/>
      <c r="N59" s="1"/>
      <c r="O59" s="1"/>
      <c r="P59" s="1"/>
      <c r="Q59" s="1"/>
      <c r="R59" s="1"/>
      <c r="S59" s="1"/>
      <c r="T59" s="1"/>
      <c r="U59" s="1"/>
    </row>
    <row r="60" ht="15.75" customHeight="1">
      <c r="A60" s="1"/>
      <c r="B60" s="65">
        <v>23.0</v>
      </c>
      <c r="C60" s="65">
        <f t="shared" si="3"/>
        <v>14.375</v>
      </c>
      <c r="D60" s="65">
        <f t="shared" si="2"/>
        <v>43</v>
      </c>
      <c r="E60" s="1"/>
      <c r="F60" s="1"/>
      <c r="G60" s="1"/>
      <c r="H60" s="1"/>
      <c r="I60" s="1"/>
      <c r="J60" s="1"/>
      <c r="K60" s="1"/>
      <c r="L60" s="1"/>
      <c r="M60" s="82"/>
      <c r="N60" s="1"/>
      <c r="O60" s="1"/>
      <c r="P60" s="1"/>
      <c r="Q60" s="1"/>
      <c r="R60" s="1"/>
      <c r="S60" s="1"/>
      <c r="T60" s="1"/>
      <c r="U60" s="1"/>
    </row>
    <row r="61" ht="15.75" customHeight="1">
      <c r="A61" s="1"/>
      <c r="B61" s="65">
        <v>24.0</v>
      </c>
      <c r="C61" s="65">
        <f t="shared" si="3"/>
        <v>15</v>
      </c>
      <c r="D61" s="65">
        <f t="shared" si="2"/>
        <v>42</v>
      </c>
      <c r="E61" s="1"/>
      <c r="F61" s="1"/>
      <c r="G61" s="1"/>
      <c r="H61" s="1"/>
      <c r="I61" s="1"/>
      <c r="J61" s="1"/>
      <c r="K61" s="1"/>
      <c r="L61" s="1"/>
      <c r="M61" s="82"/>
      <c r="N61" s="1"/>
      <c r="O61" s="1"/>
      <c r="P61" s="1"/>
      <c r="Q61" s="1"/>
      <c r="R61" s="1"/>
      <c r="S61" s="1"/>
      <c r="T61" s="1"/>
      <c r="U61" s="1"/>
    </row>
    <row r="62" ht="15.75" customHeight="1">
      <c r="A62" s="1"/>
      <c r="B62" s="65">
        <v>25.0</v>
      </c>
      <c r="C62" s="65">
        <f t="shared" si="3"/>
        <v>15.625</v>
      </c>
      <c r="D62" s="65">
        <f t="shared" si="2"/>
        <v>41</v>
      </c>
      <c r="E62" s="1"/>
      <c r="F62" s="1"/>
      <c r="G62" s="1"/>
      <c r="H62" s="1"/>
      <c r="I62" s="1"/>
      <c r="J62" s="1"/>
      <c r="K62" s="1"/>
      <c r="L62" s="1"/>
      <c r="M62" s="82"/>
      <c r="N62" s="1"/>
      <c r="O62" s="1"/>
      <c r="P62" s="1"/>
      <c r="Q62" s="1"/>
      <c r="R62" s="1"/>
      <c r="S62" s="1"/>
      <c r="T62" s="1"/>
      <c r="U62" s="1"/>
    </row>
    <row r="63" ht="15.75" customHeight="1">
      <c r="A63" s="1"/>
      <c r="B63" s="65">
        <v>26.0</v>
      </c>
      <c r="C63" s="65">
        <f t="shared" si="3"/>
        <v>16.25</v>
      </c>
      <c r="D63" s="65">
        <f t="shared" si="2"/>
        <v>40</v>
      </c>
      <c r="E63" s="1"/>
      <c r="F63" s="1"/>
      <c r="G63" s="1"/>
      <c r="H63" s="1"/>
      <c r="I63" s="1"/>
      <c r="J63" s="1"/>
      <c r="K63" s="1"/>
      <c r="L63" s="1"/>
      <c r="M63" s="82"/>
      <c r="N63" s="1"/>
      <c r="O63" s="1"/>
      <c r="P63" s="1"/>
      <c r="Q63" s="1"/>
      <c r="R63" s="1"/>
      <c r="S63" s="1"/>
      <c r="T63" s="1"/>
      <c r="U63" s="1"/>
    </row>
    <row r="64" ht="15.75" customHeight="1">
      <c r="A64" s="1"/>
      <c r="B64" s="65">
        <v>27.0</v>
      </c>
      <c r="C64" s="65">
        <f t="shared" si="3"/>
        <v>16.875</v>
      </c>
      <c r="D64" s="65">
        <f t="shared" si="2"/>
        <v>39</v>
      </c>
      <c r="E64" s="1"/>
      <c r="F64" s="1"/>
      <c r="G64" s="1"/>
      <c r="H64" s="1"/>
      <c r="I64" s="1"/>
      <c r="J64" s="1"/>
      <c r="K64" s="1"/>
      <c r="L64" s="1"/>
      <c r="M64" s="82"/>
      <c r="N64" s="1"/>
      <c r="O64" s="1"/>
      <c r="P64" s="1"/>
      <c r="Q64" s="1"/>
      <c r="R64" s="1"/>
      <c r="S64" s="1"/>
      <c r="T64" s="1"/>
      <c r="U64" s="1"/>
    </row>
    <row r="65" ht="15.75" customHeight="1">
      <c r="A65" s="1"/>
      <c r="B65" s="65">
        <v>28.0</v>
      </c>
      <c r="C65" s="65">
        <f t="shared" si="3"/>
        <v>17.5</v>
      </c>
      <c r="D65" s="65">
        <f t="shared" si="2"/>
        <v>38</v>
      </c>
      <c r="E65" s="1"/>
      <c r="F65" s="1"/>
      <c r="G65" s="1"/>
      <c r="H65" s="1"/>
      <c r="I65" s="1"/>
      <c r="J65" s="1"/>
      <c r="K65" s="1"/>
      <c r="L65" s="1"/>
      <c r="M65" s="82"/>
      <c r="N65" s="1"/>
      <c r="O65" s="1"/>
      <c r="P65" s="1"/>
      <c r="Q65" s="1"/>
      <c r="R65" s="1"/>
      <c r="S65" s="1"/>
      <c r="T65" s="1"/>
      <c r="U65" s="1"/>
    </row>
    <row r="66" ht="15.75" customHeight="1">
      <c r="A66" s="1"/>
      <c r="B66" s="65">
        <v>29.0</v>
      </c>
      <c r="C66" s="65">
        <f t="shared" si="3"/>
        <v>18.125</v>
      </c>
      <c r="D66" s="65">
        <f t="shared" si="2"/>
        <v>37</v>
      </c>
      <c r="E66" s="1"/>
      <c r="F66" s="1"/>
      <c r="G66" s="1"/>
      <c r="H66" s="1"/>
      <c r="I66" s="1"/>
      <c r="J66" s="1"/>
      <c r="K66" s="1"/>
      <c r="L66" s="1"/>
      <c r="M66" s="82"/>
      <c r="N66" s="1"/>
      <c r="O66" s="1"/>
      <c r="P66" s="1"/>
      <c r="Q66" s="1"/>
      <c r="R66" s="1"/>
      <c r="S66" s="1"/>
      <c r="T66" s="1"/>
      <c r="U66" s="1"/>
    </row>
    <row r="67" ht="15.75" customHeight="1">
      <c r="A67" s="1"/>
      <c r="B67" s="65">
        <v>30.0</v>
      </c>
      <c r="C67" s="65">
        <f t="shared" si="3"/>
        <v>18.75</v>
      </c>
      <c r="D67" s="65">
        <f t="shared" si="2"/>
        <v>36</v>
      </c>
      <c r="E67" s="1"/>
      <c r="F67" s="1"/>
      <c r="G67" s="1"/>
      <c r="H67" s="1"/>
      <c r="I67" s="1"/>
      <c r="J67" s="1"/>
      <c r="K67" s="1"/>
      <c r="L67" s="1"/>
      <c r="M67" s="82"/>
      <c r="N67" s="1"/>
      <c r="O67" s="1"/>
      <c r="P67" s="1"/>
      <c r="Q67" s="1"/>
      <c r="R67" s="1"/>
      <c r="S67" s="1"/>
      <c r="T67" s="1"/>
      <c r="U67" s="1"/>
    </row>
    <row r="68" ht="15.75" customHeight="1">
      <c r="A68" s="1"/>
      <c r="B68" s="65">
        <v>31.0</v>
      </c>
      <c r="C68" s="65">
        <f t="shared" si="3"/>
        <v>19.375</v>
      </c>
      <c r="D68" s="65">
        <f t="shared" si="2"/>
        <v>35</v>
      </c>
      <c r="E68" s="1"/>
      <c r="F68" s="1"/>
      <c r="G68" s="1"/>
      <c r="H68" s="1"/>
      <c r="I68" s="1"/>
      <c r="J68" s="1"/>
      <c r="K68" s="1"/>
      <c r="L68" s="1"/>
      <c r="M68" s="82"/>
      <c r="N68" s="1"/>
      <c r="O68" s="1"/>
      <c r="P68" s="1"/>
      <c r="Q68" s="1"/>
      <c r="R68" s="1"/>
      <c r="S68" s="1"/>
      <c r="T68" s="1"/>
      <c r="U68" s="1"/>
    </row>
    <row r="69" ht="15.75" customHeight="1">
      <c r="A69" s="1"/>
      <c r="B69" s="65">
        <v>32.0</v>
      </c>
      <c r="C69" s="65">
        <f t="shared" si="3"/>
        <v>20</v>
      </c>
      <c r="D69" s="65">
        <f t="shared" si="2"/>
        <v>34</v>
      </c>
      <c r="E69" s="1"/>
      <c r="F69" s="1"/>
      <c r="G69" s="1"/>
      <c r="H69" s="1"/>
      <c r="I69" s="1"/>
      <c r="J69" s="1"/>
      <c r="K69" s="1"/>
      <c r="L69" s="1"/>
      <c r="M69" s="82"/>
      <c r="N69" s="1"/>
      <c r="O69" s="1"/>
      <c r="P69" s="1"/>
      <c r="Q69" s="1"/>
      <c r="R69" s="1"/>
      <c r="S69" s="1"/>
      <c r="T69" s="1"/>
      <c r="U69" s="1"/>
    </row>
    <row r="70" ht="15.75" customHeight="1">
      <c r="A70" s="1"/>
      <c r="B70" s="65">
        <v>33.0</v>
      </c>
      <c r="C70" s="65">
        <f t="shared" si="3"/>
        <v>21.875</v>
      </c>
      <c r="D70" s="65">
        <f t="shared" si="2"/>
        <v>33</v>
      </c>
      <c r="E70" s="1"/>
      <c r="F70" s="1"/>
      <c r="G70" s="1"/>
      <c r="H70" s="1"/>
      <c r="I70" s="1"/>
      <c r="J70" s="1"/>
      <c r="K70" s="1"/>
      <c r="L70" s="1"/>
      <c r="M70" s="82"/>
      <c r="N70" s="1"/>
      <c r="O70" s="1"/>
      <c r="P70" s="1"/>
      <c r="Q70" s="1"/>
      <c r="R70" s="1"/>
      <c r="S70" s="1"/>
      <c r="T70" s="1"/>
      <c r="U70" s="1"/>
    </row>
    <row r="71" ht="15.75" customHeight="1">
      <c r="A71" s="1"/>
      <c r="B71" s="65">
        <v>34.0</v>
      </c>
      <c r="C71" s="65">
        <f t="shared" si="3"/>
        <v>23.75</v>
      </c>
      <c r="D71" s="65">
        <f t="shared" si="2"/>
        <v>32</v>
      </c>
      <c r="E71" s="1"/>
      <c r="F71" s="1"/>
      <c r="G71" s="1"/>
      <c r="H71" s="1"/>
      <c r="I71" s="1"/>
      <c r="J71" s="1"/>
      <c r="K71" s="1"/>
      <c r="L71" s="1"/>
      <c r="M71" s="1"/>
      <c r="N71" s="1"/>
      <c r="O71" s="1"/>
      <c r="P71" s="1"/>
      <c r="Q71" s="1"/>
      <c r="R71" s="1"/>
      <c r="S71" s="1"/>
      <c r="T71" s="1"/>
      <c r="U71" s="1"/>
    </row>
    <row r="72" ht="15.75" customHeight="1">
      <c r="A72" s="1"/>
      <c r="B72" s="65">
        <v>35.0</v>
      </c>
      <c r="C72" s="65">
        <f t="shared" si="3"/>
        <v>26.25</v>
      </c>
      <c r="D72" s="65">
        <f t="shared" si="2"/>
        <v>31</v>
      </c>
      <c r="E72" s="1"/>
      <c r="F72" s="1"/>
      <c r="G72" s="1"/>
      <c r="H72" s="1"/>
      <c r="I72" s="1"/>
      <c r="J72" s="1"/>
      <c r="K72" s="1"/>
      <c r="L72" s="1"/>
      <c r="M72" s="1"/>
      <c r="N72" s="1"/>
      <c r="O72" s="1"/>
      <c r="P72" s="1"/>
      <c r="Q72" s="1"/>
      <c r="R72" s="1"/>
      <c r="S72" s="1"/>
      <c r="T72" s="1"/>
      <c r="U72" s="1"/>
    </row>
    <row r="73" ht="15.75" customHeight="1">
      <c r="A73" s="1"/>
      <c r="B73" s="65">
        <v>36.0</v>
      </c>
      <c r="C73" s="65">
        <f t="shared" si="3"/>
        <v>28.75</v>
      </c>
      <c r="D73" s="65">
        <f t="shared" si="2"/>
        <v>30</v>
      </c>
      <c r="E73" s="1"/>
      <c r="F73" s="1"/>
      <c r="G73" s="1"/>
      <c r="H73" s="1"/>
      <c r="I73" s="1"/>
      <c r="J73" s="1"/>
      <c r="K73" s="1"/>
      <c r="L73" s="1"/>
      <c r="M73" s="1"/>
      <c r="N73" s="1"/>
      <c r="O73" s="1"/>
      <c r="P73" s="1"/>
      <c r="Q73" s="1"/>
      <c r="R73" s="1"/>
      <c r="S73" s="1"/>
      <c r="T73" s="1"/>
      <c r="U73" s="1"/>
    </row>
    <row r="74" ht="15.75" customHeight="1">
      <c r="A74" s="1"/>
      <c r="B74" s="65">
        <v>37.0</v>
      </c>
      <c r="C74" s="65">
        <f t="shared" si="3"/>
        <v>31.25</v>
      </c>
      <c r="D74" s="65">
        <f t="shared" si="2"/>
        <v>29</v>
      </c>
      <c r="E74" s="1"/>
      <c r="F74" s="1"/>
      <c r="G74" s="1"/>
      <c r="H74" s="1"/>
      <c r="I74" s="1"/>
      <c r="J74" s="1"/>
      <c r="K74" s="1"/>
      <c r="L74" s="1"/>
      <c r="M74" s="1"/>
      <c r="N74" s="1"/>
      <c r="O74" s="1"/>
      <c r="P74" s="1"/>
      <c r="Q74" s="1"/>
      <c r="R74" s="1"/>
      <c r="S74" s="1"/>
      <c r="T74" s="1"/>
      <c r="U74" s="1"/>
    </row>
    <row r="75" ht="15.75" customHeight="1">
      <c r="A75" s="1"/>
      <c r="B75" s="65">
        <v>38.0</v>
      </c>
      <c r="C75" s="65">
        <f t="shared" si="3"/>
        <v>33.75</v>
      </c>
      <c r="D75" s="65">
        <f t="shared" si="2"/>
        <v>28</v>
      </c>
      <c r="E75" s="1"/>
      <c r="F75" s="1"/>
      <c r="G75" s="1"/>
      <c r="H75" s="1"/>
      <c r="I75" s="1"/>
      <c r="J75" s="1"/>
      <c r="K75" s="1"/>
      <c r="L75" s="1"/>
      <c r="M75" s="1"/>
      <c r="N75" s="1"/>
      <c r="O75" s="1"/>
      <c r="P75" s="1"/>
      <c r="Q75" s="1"/>
      <c r="R75" s="1"/>
      <c r="S75" s="1"/>
      <c r="T75" s="1"/>
      <c r="U75" s="1"/>
    </row>
    <row r="76" ht="15.75" customHeight="1">
      <c r="A76" s="1"/>
      <c r="B76" s="65">
        <v>39.0</v>
      </c>
      <c r="C76" s="65">
        <f t="shared" si="3"/>
        <v>36.25</v>
      </c>
      <c r="D76" s="65">
        <f t="shared" si="2"/>
        <v>27</v>
      </c>
      <c r="E76" s="1"/>
      <c r="F76" s="1"/>
      <c r="G76" s="1"/>
      <c r="H76" s="1"/>
      <c r="I76" s="1"/>
      <c r="J76" s="1"/>
      <c r="K76" s="1"/>
      <c r="L76" s="1"/>
      <c r="M76" s="1"/>
      <c r="N76" s="1"/>
      <c r="O76" s="1"/>
      <c r="P76" s="1"/>
      <c r="Q76" s="1"/>
      <c r="R76" s="1"/>
      <c r="S76" s="1"/>
      <c r="T76" s="1"/>
      <c r="U76" s="1"/>
    </row>
    <row r="77" ht="15.75" customHeight="1">
      <c r="A77" s="1"/>
      <c r="B77" s="65">
        <v>40.0</v>
      </c>
      <c r="C77" s="65">
        <f t="shared" si="3"/>
        <v>38.75</v>
      </c>
      <c r="D77" s="65">
        <f t="shared" si="2"/>
        <v>26</v>
      </c>
      <c r="E77" s="1"/>
      <c r="F77" s="1"/>
      <c r="G77" s="1"/>
      <c r="H77" s="1"/>
      <c r="I77" s="1"/>
      <c r="J77" s="1"/>
      <c r="K77" s="1"/>
      <c r="L77" s="1"/>
      <c r="M77" s="1"/>
      <c r="N77" s="1"/>
      <c r="O77" s="1"/>
      <c r="P77" s="1"/>
      <c r="Q77" s="1"/>
      <c r="R77" s="1"/>
      <c r="S77" s="1"/>
      <c r="T77" s="1"/>
      <c r="U77" s="1"/>
    </row>
    <row r="78" ht="15.75" customHeight="1">
      <c r="A78" s="1"/>
      <c r="B78" s="65">
        <v>41.0</v>
      </c>
      <c r="C78" s="65">
        <f t="shared" si="3"/>
        <v>41.25</v>
      </c>
      <c r="D78" s="65">
        <f t="shared" si="2"/>
        <v>25</v>
      </c>
      <c r="E78" s="1"/>
      <c r="F78" s="1"/>
      <c r="G78" s="1"/>
      <c r="H78" s="1"/>
      <c r="I78" s="1"/>
      <c r="J78" s="1"/>
      <c r="K78" s="1"/>
      <c r="L78" s="1"/>
      <c r="M78" s="1"/>
      <c r="N78" s="1"/>
      <c r="O78" s="1"/>
      <c r="P78" s="1"/>
      <c r="Q78" s="1"/>
      <c r="R78" s="1"/>
      <c r="S78" s="1"/>
      <c r="T78" s="1"/>
      <c r="U78" s="1"/>
    </row>
    <row r="79" ht="15.75" customHeight="1">
      <c r="A79" s="1"/>
      <c r="B79" s="65">
        <v>42.0</v>
      </c>
      <c r="C79" s="65">
        <f t="shared" si="3"/>
        <v>43.75</v>
      </c>
      <c r="D79" s="65">
        <f t="shared" si="2"/>
        <v>24</v>
      </c>
      <c r="E79" s="1"/>
      <c r="F79" s="1"/>
      <c r="G79" s="1"/>
      <c r="H79" s="1"/>
      <c r="I79" s="1"/>
      <c r="J79" s="1"/>
      <c r="K79" s="1"/>
      <c r="L79" s="1"/>
      <c r="M79" s="1"/>
      <c r="N79" s="1"/>
      <c r="O79" s="1"/>
      <c r="P79" s="1"/>
      <c r="Q79" s="1"/>
      <c r="R79" s="1"/>
      <c r="S79" s="1"/>
      <c r="T79" s="1"/>
      <c r="U79" s="1"/>
    </row>
    <row r="80" ht="15.75" customHeight="1">
      <c r="A80" s="1"/>
      <c r="B80" s="65">
        <v>43.0</v>
      </c>
      <c r="C80" s="65">
        <f t="shared" si="3"/>
        <v>46.25</v>
      </c>
      <c r="D80" s="65">
        <f t="shared" si="2"/>
        <v>23</v>
      </c>
      <c r="E80" s="1"/>
      <c r="F80" s="1"/>
      <c r="G80" s="1"/>
      <c r="H80" s="1"/>
      <c r="I80" s="1"/>
      <c r="J80" s="1"/>
      <c r="K80" s="1"/>
      <c r="L80" s="1"/>
      <c r="M80" s="1"/>
      <c r="N80" s="1"/>
      <c r="O80" s="1"/>
      <c r="P80" s="1"/>
      <c r="Q80" s="1"/>
      <c r="R80" s="1"/>
      <c r="S80" s="1"/>
      <c r="T80" s="1"/>
      <c r="U80" s="1"/>
    </row>
    <row r="81" ht="15.75" customHeight="1">
      <c r="A81" s="1"/>
      <c r="B81" s="65">
        <v>44.0</v>
      </c>
      <c r="C81" s="65">
        <f t="shared" si="3"/>
        <v>48.75</v>
      </c>
      <c r="D81" s="65">
        <f t="shared" si="2"/>
        <v>22</v>
      </c>
      <c r="E81" s="1"/>
      <c r="F81" s="1"/>
      <c r="G81" s="1"/>
      <c r="H81" s="1"/>
      <c r="I81" s="1"/>
      <c r="J81" s="1"/>
      <c r="K81" s="1"/>
      <c r="L81" s="1"/>
      <c r="M81" s="1"/>
      <c r="N81" s="1"/>
      <c r="O81" s="1"/>
      <c r="P81" s="1"/>
      <c r="Q81" s="1"/>
      <c r="R81" s="1"/>
      <c r="S81" s="1"/>
      <c r="T81" s="1"/>
      <c r="U81" s="1"/>
    </row>
    <row r="82" ht="15.75" customHeight="1">
      <c r="A82" s="1"/>
      <c r="B82" s="65">
        <v>45.0</v>
      </c>
      <c r="C82" s="65">
        <f t="shared" si="3"/>
        <v>51.25</v>
      </c>
      <c r="D82" s="65">
        <f t="shared" si="2"/>
        <v>21</v>
      </c>
      <c r="E82" s="1"/>
      <c r="F82" s="1"/>
      <c r="G82" s="1"/>
      <c r="H82" s="1"/>
      <c r="I82" s="1"/>
      <c r="J82" s="1"/>
      <c r="K82" s="1"/>
      <c r="L82" s="1"/>
      <c r="M82" s="1"/>
      <c r="N82" s="1"/>
      <c r="O82" s="1"/>
      <c r="P82" s="1"/>
      <c r="Q82" s="1"/>
      <c r="R82" s="1"/>
      <c r="S82" s="1"/>
      <c r="T82" s="1"/>
      <c r="U82" s="1"/>
    </row>
    <row r="83" ht="15.75" customHeight="1">
      <c r="A83" s="1"/>
      <c r="B83" s="65">
        <v>46.0</v>
      </c>
      <c r="C83" s="65">
        <f t="shared" si="3"/>
        <v>53.75</v>
      </c>
      <c r="D83" s="65">
        <f t="shared" si="2"/>
        <v>20</v>
      </c>
      <c r="E83" s="1"/>
      <c r="F83" s="1"/>
      <c r="G83" s="1"/>
      <c r="H83" s="1"/>
      <c r="I83" s="1"/>
      <c r="J83" s="1"/>
      <c r="K83" s="1"/>
      <c r="L83" s="1"/>
      <c r="M83" s="1"/>
      <c r="N83" s="1"/>
      <c r="O83" s="1"/>
      <c r="P83" s="1"/>
      <c r="Q83" s="1"/>
      <c r="R83" s="1"/>
      <c r="S83" s="1"/>
      <c r="T83" s="1"/>
      <c r="U83" s="1"/>
    </row>
    <row r="84" ht="15.75" customHeight="1">
      <c r="A84" s="1"/>
      <c r="B84" s="65">
        <v>47.0</v>
      </c>
      <c r="C84" s="65">
        <f t="shared" si="3"/>
        <v>56.25</v>
      </c>
      <c r="D84" s="65">
        <f t="shared" si="2"/>
        <v>19</v>
      </c>
      <c r="E84" s="1"/>
      <c r="F84" s="1"/>
      <c r="G84" s="1"/>
      <c r="H84" s="1"/>
      <c r="I84" s="1"/>
      <c r="J84" s="1"/>
      <c r="K84" s="1"/>
      <c r="L84" s="1"/>
      <c r="M84" s="1"/>
      <c r="N84" s="1"/>
      <c r="O84" s="1"/>
      <c r="P84" s="1"/>
      <c r="Q84" s="1"/>
      <c r="R84" s="1"/>
      <c r="S84" s="1"/>
      <c r="T84" s="1"/>
      <c r="U84" s="1"/>
    </row>
    <row r="85" ht="15.75" customHeight="1">
      <c r="A85" s="1"/>
      <c r="B85" s="65">
        <v>48.0</v>
      </c>
      <c r="C85" s="65">
        <f t="shared" si="3"/>
        <v>58.75</v>
      </c>
      <c r="D85" s="65">
        <f t="shared" si="2"/>
        <v>18</v>
      </c>
      <c r="E85" s="1"/>
      <c r="F85" s="1"/>
      <c r="G85" s="1"/>
      <c r="H85" s="1"/>
      <c r="I85" s="1"/>
      <c r="J85" s="1"/>
      <c r="K85" s="1"/>
      <c r="L85" s="1"/>
      <c r="M85" s="1"/>
      <c r="N85" s="1"/>
      <c r="O85" s="1"/>
      <c r="P85" s="1"/>
      <c r="Q85" s="1"/>
      <c r="R85" s="1"/>
      <c r="S85" s="1"/>
      <c r="T85" s="1"/>
      <c r="U85" s="1"/>
    </row>
    <row r="86" ht="15.75" customHeight="1">
      <c r="A86" s="1"/>
      <c r="B86" s="65">
        <v>49.0</v>
      </c>
      <c r="C86" s="65">
        <f t="shared" si="3"/>
        <v>61.25</v>
      </c>
      <c r="D86" s="65">
        <f t="shared" si="2"/>
        <v>17</v>
      </c>
      <c r="E86" s="1"/>
      <c r="F86" s="1"/>
      <c r="G86" s="1"/>
      <c r="H86" s="1"/>
      <c r="I86" s="1"/>
      <c r="J86" s="1"/>
      <c r="K86" s="1"/>
      <c r="L86" s="1"/>
      <c r="M86" s="1"/>
      <c r="N86" s="1"/>
      <c r="O86" s="1"/>
      <c r="P86" s="1"/>
      <c r="Q86" s="1"/>
      <c r="R86" s="1"/>
      <c r="S86" s="1"/>
      <c r="T86" s="1"/>
      <c r="U86" s="1"/>
    </row>
    <row r="87" ht="15.75" customHeight="1">
      <c r="A87" s="1"/>
      <c r="B87" s="65">
        <v>50.0</v>
      </c>
      <c r="C87" s="65">
        <f t="shared" si="3"/>
        <v>63.75</v>
      </c>
      <c r="D87" s="65">
        <f t="shared" si="2"/>
        <v>16</v>
      </c>
      <c r="E87" s="1"/>
      <c r="F87" s="1"/>
      <c r="G87" s="1"/>
      <c r="H87" s="1"/>
      <c r="I87" s="1"/>
      <c r="J87" s="1"/>
      <c r="K87" s="1"/>
      <c r="L87" s="1"/>
      <c r="M87" s="1"/>
      <c r="N87" s="1"/>
      <c r="O87" s="1"/>
      <c r="P87" s="1"/>
      <c r="Q87" s="1"/>
      <c r="R87" s="1"/>
      <c r="S87" s="1"/>
      <c r="T87" s="1"/>
      <c r="U87" s="1"/>
    </row>
    <row r="88" ht="15.75" customHeight="1">
      <c r="A88" s="1"/>
      <c r="B88" s="65">
        <v>51.0</v>
      </c>
      <c r="C88" s="65">
        <f t="shared" si="3"/>
        <v>66.25</v>
      </c>
      <c r="D88" s="65">
        <f t="shared" si="2"/>
        <v>15</v>
      </c>
      <c r="E88" s="1"/>
      <c r="F88" s="1"/>
      <c r="G88" s="1"/>
      <c r="H88" s="1"/>
      <c r="I88" s="1"/>
      <c r="J88" s="1"/>
      <c r="K88" s="1"/>
      <c r="L88" s="1"/>
      <c r="M88" s="1"/>
      <c r="N88" s="1"/>
      <c r="O88" s="1"/>
      <c r="P88" s="1"/>
      <c r="Q88" s="1"/>
      <c r="R88" s="1"/>
      <c r="S88" s="1"/>
      <c r="T88" s="1"/>
      <c r="U88" s="1"/>
    </row>
    <row r="89" ht="15.75" customHeight="1">
      <c r="A89" s="1"/>
      <c r="B89" s="65">
        <v>52.0</v>
      </c>
      <c r="C89" s="65">
        <f t="shared" si="3"/>
        <v>68.75</v>
      </c>
      <c r="D89" s="65">
        <f t="shared" si="2"/>
        <v>14</v>
      </c>
      <c r="E89" s="1"/>
      <c r="F89" s="1"/>
      <c r="G89" s="1"/>
      <c r="H89" s="1"/>
      <c r="I89" s="1"/>
      <c r="J89" s="1"/>
      <c r="K89" s="1"/>
      <c r="L89" s="1"/>
      <c r="M89" s="1"/>
      <c r="N89" s="1"/>
      <c r="O89" s="1"/>
      <c r="P89" s="1"/>
      <c r="Q89" s="1"/>
      <c r="R89" s="1"/>
      <c r="S89" s="1"/>
      <c r="T89" s="1"/>
      <c r="U89" s="1"/>
    </row>
    <row r="90" ht="15.75" customHeight="1">
      <c r="A90" s="83"/>
      <c r="B90" s="65">
        <v>53.0</v>
      </c>
      <c r="C90" s="65">
        <f t="shared" si="3"/>
        <v>71.25</v>
      </c>
      <c r="D90" s="65">
        <f t="shared" si="2"/>
        <v>13</v>
      </c>
      <c r="E90" s="1"/>
      <c r="F90" s="1"/>
      <c r="G90" s="1"/>
      <c r="H90" s="1"/>
      <c r="I90" s="1"/>
      <c r="J90" s="1"/>
      <c r="K90" s="1"/>
      <c r="L90" s="1"/>
      <c r="M90" s="1"/>
      <c r="N90" s="1"/>
      <c r="O90" s="1"/>
      <c r="P90" s="1"/>
      <c r="Q90" s="1"/>
      <c r="R90" s="1"/>
      <c r="S90" s="1"/>
      <c r="T90" s="1"/>
    </row>
    <row r="91" ht="15.75" customHeight="1">
      <c r="A91" s="83"/>
      <c r="B91" s="65">
        <v>54.0</v>
      </c>
      <c r="C91" s="65">
        <f t="shared" si="3"/>
        <v>73.75</v>
      </c>
      <c r="D91" s="65">
        <f t="shared" si="2"/>
        <v>12</v>
      </c>
      <c r="E91" s="1"/>
      <c r="F91" s="1"/>
      <c r="G91" s="1"/>
      <c r="H91" s="1"/>
      <c r="I91" s="1"/>
      <c r="J91" s="1"/>
      <c r="K91" s="1"/>
      <c r="L91" s="1"/>
      <c r="M91" s="1"/>
      <c r="N91" s="1"/>
      <c r="O91" s="1"/>
      <c r="P91" s="1"/>
      <c r="Q91" s="1"/>
      <c r="R91" s="1"/>
      <c r="S91" s="1"/>
      <c r="T91" s="1"/>
    </row>
    <row r="92" ht="15.75" customHeight="1">
      <c r="A92" s="83"/>
      <c r="B92" s="65">
        <v>55.0</v>
      </c>
      <c r="C92" s="65">
        <f t="shared" si="3"/>
        <v>76.25</v>
      </c>
      <c r="D92" s="65">
        <f t="shared" si="2"/>
        <v>11</v>
      </c>
      <c r="E92" s="1"/>
      <c r="F92" s="1"/>
      <c r="G92" s="1"/>
      <c r="H92" s="1"/>
      <c r="I92" s="1"/>
      <c r="J92" s="1"/>
      <c r="K92" s="1"/>
      <c r="L92" s="1"/>
      <c r="M92" s="1"/>
      <c r="N92" s="1"/>
      <c r="O92" s="1"/>
      <c r="P92" s="1"/>
      <c r="Q92" s="1"/>
      <c r="R92" s="1"/>
      <c r="S92" s="1"/>
      <c r="T92" s="1"/>
    </row>
    <row r="93" ht="15.75" customHeight="1">
      <c r="A93" s="83"/>
      <c r="B93" s="65">
        <v>56.0</v>
      </c>
      <c r="C93" s="65">
        <f t="shared" si="3"/>
        <v>78.75</v>
      </c>
      <c r="D93" s="65">
        <f t="shared" si="2"/>
        <v>10</v>
      </c>
      <c r="E93" s="1"/>
      <c r="F93" s="1"/>
      <c r="G93" s="1"/>
      <c r="H93" s="1"/>
      <c r="I93" s="1"/>
      <c r="J93" s="1"/>
      <c r="K93" s="1"/>
      <c r="L93" s="1"/>
      <c r="M93" s="1"/>
      <c r="N93" s="1"/>
      <c r="O93" s="1"/>
      <c r="P93" s="1"/>
      <c r="Q93" s="1"/>
      <c r="R93" s="1"/>
      <c r="S93" s="1"/>
      <c r="T93" s="1"/>
    </row>
    <row r="94" ht="15.75" customHeight="1">
      <c r="A94" s="83"/>
      <c r="B94" s="65">
        <v>57.0</v>
      </c>
      <c r="C94" s="65">
        <f t="shared" si="3"/>
        <v>81.25</v>
      </c>
      <c r="D94" s="65">
        <f t="shared" si="2"/>
        <v>9</v>
      </c>
      <c r="E94" s="1"/>
      <c r="F94" s="1"/>
      <c r="G94" s="1"/>
      <c r="H94" s="1"/>
      <c r="I94" s="1"/>
      <c r="J94" s="1"/>
      <c r="K94" s="1"/>
      <c r="L94" s="1"/>
      <c r="M94" s="1"/>
      <c r="N94" s="1"/>
      <c r="O94" s="1"/>
      <c r="P94" s="1"/>
      <c r="Q94" s="1"/>
      <c r="R94" s="1"/>
      <c r="S94" s="1"/>
      <c r="T94" s="1"/>
    </row>
    <row r="95" ht="15.75" customHeight="1">
      <c r="A95" s="83"/>
      <c r="B95" s="65">
        <v>58.0</v>
      </c>
      <c r="C95" s="65">
        <f t="shared" si="3"/>
        <v>83.75</v>
      </c>
      <c r="D95" s="65">
        <f t="shared" si="2"/>
        <v>8</v>
      </c>
      <c r="E95" s="1"/>
      <c r="F95" s="1"/>
      <c r="G95" s="1"/>
      <c r="H95" s="1"/>
      <c r="I95" s="1"/>
      <c r="J95" s="1"/>
      <c r="K95" s="1"/>
      <c r="L95" s="1"/>
      <c r="M95" s="1"/>
      <c r="N95" s="1"/>
      <c r="O95" s="1"/>
      <c r="P95" s="1"/>
      <c r="Q95" s="1"/>
      <c r="R95" s="1"/>
      <c r="S95" s="1"/>
      <c r="T95" s="1"/>
    </row>
    <row r="96" ht="15.75" customHeight="1">
      <c r="A96" s="83"/>
      <c r="B96" s="65">
        <v>59.0</v>
      </c>
      <c r="C96" s="65">
        <f t="shared" si="3"/>
        <v>86.25</v>
      </c>
      <c r="D96" s="65">
        <f t="shared" si="2"/>
        <v>7</v>
      </c>
      <c r="E96" s="1"/>
      <c r="F96" s="1"/>
      <c r="G96" s="1"/>
      <c r="H96" s="1"/>
      <c r="I96" s="1"/>
      <c r="J96" s="1"/>
      <c r="K96" s="1"/>
      <c r="L96" s="1"/>
      <c r="M96" s="1"/>
      <c r="N96" s="1"/>
      <c r="O96" s="1"/>
      <c r="P96" s="1"/>
      <c r="Q96" s="1"/>
      <c r="R96" s="1"/>
      <c r="S96" s="1"/>
      <c r="T96" s="1"/>
    </row>
    <row r="97" ht="15.75" customHeight="1">
      <c r="A97" s="83"/>
      <c r="B97" s="65">
        <v>60.0</v>
      </c>
      <c r="C97" s="65">
        <f t="shared" si="3"/>
        <v>88.75</v>
      </c>
      <c r="D97" s="65">
        <f t="shared" si="2"/>
        <v>6</v>
      </c>
      <c r="E97" s="1"/>
      <c r="F97" s="1"/>
      <c r="G97" s="1"/>
      <c r="H97" s="1"/>
      <c r="I97" s="1"/>
      <c r="J97" s="1"/>
      <c r="K97" s="1"/>
      <c r="L97" s="1"/>
      <c r="M97" s="1"/>
      <c r="N97" s="1"/>
      <c r="O97" s="1"/>
      <c r="P97" s="1"/>
      <c r="Q97" s="1"/>
      <c r="R97" s="1"/>
      <c r="S97" s="1"/>
      <c r="T97" s="1"/>
    </row>
    <row r="98" ht="15.75" customHeight="1">
      <c r="A98" s="83"/>
      <c r="B98" s="65">
        <v>61.0</v>
      </c>
      <c r="C98" s="65">
        <f t="shared" si="3"/>
        <v>91.25</v>
      </c>
      <c r="D98" s="65">
        <f t="shared" si="2"/>
        <v>5</v>
      </c>
      <c r="E98" s="1"/>
      <c r="F98" s="1"/>
      <c r="G98" s="1"/>
      <c r="H98" s="1"/>
      <c r="I98" s="1"/>
      <c r="J98" s="1"/>
      <c r="K98" s="1"/>
      <c r="L98" s="1"/>
      <c r="M98" s="1"/>
      <c r="N98" s="1"/>
      <c r="O98" s="1"/>
      <c r="P98" s="1"/>
      <c r="Q98" s="1"/>
      <c r="R98" s="1"/>
      <c r="S98" s="1"/>
      <c r="T98" s="1"/>
    </row>
    <row r="99" ht="15.75" customHeight="1">
      <c r="A99" s="83"/>
      <c r="B99" s="65">
        <v>62.0</v>
      </c>
      <c r="C99" s="65">
        <f t="shared" si="3"/>
        <v>93.75</v>
      </c>
      <c r="D99" s="65">
        <f t="shared" si="2"/>
        <v>4</v>
      </c>
      <c r="E99" s="1"/>
      <c r="F99" s="1"/>
      <c r="G99" s="1"/>
      <c r="H99" s="1"/>
      <c r="I99" s="1"/>
      <c r="J99" s="1"/>
      <c r="K99" s="1"/>
      <c r="L99" s="1"/>
      <c r="M99" s="1"/>
      <c r="N99" s="1"/>
      <c r="O99" s="1"/>
      <c r="P99" s="1"/>
      <c r="Q99" s="1"/>
      <c r="R99" s="1"/>
      <c r="S99" s="1"/>
      <c r="T99" s="1"/>
    </row>
    <row r="100" ht="15.75" customHeight="1">
      <c r="A100" s="83"/>
      <c r="B100" s="65">
        <v>63.0</v>
      </c>
      <c r="C100" s="65">
        <f t="shared" si="3"/>
        <v>96.25</v>
      </c>
      <c r="D100" s="65">
        <f t="shared" si="2"/>
        <v>3</v>
      </c>
      <c r="E100" s="1"/>
      <c r="F100" s="1"/>
      <c r="G100" s="1"/>
      <c r="H100" s="1"/>
      <c r="I100" s="1"/>
      <c r="J100" s="1"/>
      <c r="K100" s="1"/>
      <c r="L100" s="1"/>
      <c r="M100" s="1"/>
      <c r="N100" s="1"/>
      <c r="O100" s="1"/>
      <c r="P100" s="1"/>
      <c r="Q100" s="1"/>
      <c r="R100" s="1"/>
      <c r="S100" s="1"/>
      <c r="T100" s="1"/>
    </row>
    <row r="101" ht="15.75" customHeight="1">
      <c r="A101" s="83"/>
      <c r="B101" s="65">
        <v>64.0</v>
      </c>
      <c r="C101" s="65">
        <f t="shared" si="3"/>
        <v>98.75</v>
      </c>
      <c r="D101" s="65">
        <f t="shared" si="2"/>
        <v>2</v>
      </c>
      <c r="E101" s="1"/>
      <c r="F101" s="1"/>
      <c r="G101" s="1"/>
      <c r="H101" s="1"/>
      <c r="I101" s="1"/>
      <c r="J101" s="1"/>
      <c r="K101" s="1"/>
      <c r="L101" s="1"/>
      <c r="M101" s="1"/>
      <c r="N101" s="1"/>
      <c r="O101" s="1"/>
      <c r="P101" s="1"/>
      <c r="Q101" s="1"/>
      <c r="R101" s="1"/>
      <c r="S101" s="1"/>
      <c r="T101" s="1"/>
    </row>
    <row r="102" ht="15.75" customHeight="1">
      <c r="A102" s="83"/>
      <c r="B102" s="65">
        <v>65.0</v>
      </c>
      <c r="C102" s="65">
        <f t="shared" si="3"/>
        <v>101.25</v>
      </c>
      <c r="D102" s="65" t="str">
        <f t="shared" si="2"/>
        <v>DONE</v>
      </c>
      <c r="E102" s="1"/>
      <c r="F102" s="1"/>
      <c r="G102" s="1"/>
      <c r="H102" s="1"/>
      <c r="I102" s="1"/>
      <c r="J102" s="1"/>
      <c r="K102" s="1"/>
      <c r="L102" s="1"/>
      <c r="M102" s="1"/>
      <c r="N102" s="1"/>
      <c r="O102" s="1"/>
      <c r="P102" s="1"/>
      <c r="Q102" s="1"/>
      <c r="R102" s="1"/>
      <c r="S102" s="1"/>
      <c r="T102" s="1"/>
    </row>
    <row r="103" ht="15.75" customHeight="1">
      <c r="A103" s="83"/>
      <c r="B103" s="65">
        <v>66.0</v>
      </c>
      <c r="C103" s="65">
        <f t="shared" si="3"/>
        <v>103.75</v>
      </c>
      <c r="D103" s="65" t="str">
        <f t="shared" si="2"/>
        <v>DONE</v>
      </c>
      <c r="E103" s="1"/>
      <c r="F103" s="1"/>
      <c r="G103" s="1"/>
      <c r="H103" s="1"/>
      <c r="I103" s="1"/>
      <c r="J103" s="1"/>
      <c r="K103" s="1"/>
      <c r="L103" s="1"/>
      <c r="M103" s="1"/>
      <c r="N103" s="1"/>
      <c r="O103" s="1"/>
      <c r="P103" s="1"/>
      <c r="Q103" s="1"/>
      <c r="R103" s="1"/>
      <c r="S103" s="1"/>
      <c r="T103" s="1"/>
    </row>
    <row r="104" ht="15.75" customHeight="1">
      <c r="A104" s="83"/>
      <c r="B104" s="65">
        <v>67.0</v>
      </c>
      <c r="C104" s="65">
        <f t="shared" si="3"/>
        <v>106.25</v>
      </c>
      <c r="D104" s="65" t="str">
        <f t="shared" si="2"/>
        <v>DONE</v>
      </c>
      <c r="E104" s="1"/>
      <c r="F104" s="1"/>
      <c r="G104" s="1"/>
      <c r="H104" s="1"/>
      <c r="I104" s="1"/>
      <c r="J104" s="1"/>
      <c r="K104" s="1"/>
      <c r="L104" s="1"/>
      <c r="M104" s="1"/>
      <c r="N104" s="1"/>
      <c r="O104" s="1"/>
      <c r="P104" s="1"/>
      <c r="Q104" s="1"/>
      <c r="R104" s="1"/>
      <c r="S104" s="1"/>
      <c r="T104" s="1"/>
    </row>
    <row r="105" ht="15.75" customHeight="1">
      <c r="A105" s="83"/>
      <c r="B105" s="65">
        <v>68.0</v>
      </c>
      <c r="C105" s="65">
        <f t="shared" si="3"/>
        <v>108.75</v>
      </c>
      <c r="D105" s="65" t="str">
        <f t="shared" si="2"/>
        <v>DONE</v>
      </c>
      <c r="E105" s="1"/>
      <c r="F105" s="1"/>
      <c r="G105" s="1"/>
      <c r="H105" s="1"/>
      <c r="I105" s="1"/>
      <c r="J105" s="1"/>
      <c r="K105" s="1"/>
      <c r="L105" s="1"/>
      <c r="M105" s="1"/>
      <c r="N105" s="1"/>
      <c r="O105" s="1"/>
      <c r="P105" s="1"/>
      <c r="Q105" s="1"/>
      <c r="R105" s="1"/>
      <c r="S105" s="1"/>
      <c r="T105" s="1"/>
    </row>
    <row r="106" ht="15.75" customHeight="1">
      <c r="A106" s="83"/>
      <c r="B106" s="65">
        <v>69.0</v>
      </c>
      <c r="C106" s="65">
        <f t="shared" si="3"/>
        <v>111.25</v>
      </c>
      <c r="D106" s="65" t="str">
        <f t="shared" si="2"/>
        <v>DONE</v>
      </c>
      <c r="E106" s="1"/>
      <c r="F106" s="1"/>
      <c r="G106" s="1"/>
      <c r="H106" s="1"/>
      <c r="I106" s="1"/>
      <c r="J106" s="1"/>
      <c r="K106" s="1"/>
      <c r="L106" s="1"/>
      <c r="M106" s="1"/>
      <c r="N106" s="1"/>
      <c r="O106" s="1"/>
      <c r="P106" s="1"/>
      <c r="Q106" s="1"/>
      <c r="R106" s="1"/>
      <c r="S106" s="1"/>
      <c r="T106" s="1"/>
    </row>
    <row r="107" ht="15.75" customHeight="1">
      <c r="A107" s="83"/>
      <c r="B107" s="65">
        <v>70.0</v>
      </c>
      <c r="C107" s="65">
        <f t="shared" si="3"/>
        <v>113.75</v>
      </c>
      <c r="D107" s="65" t="str">
        <f t="shared" si="2"/>
        <v>DONE</v>
      </c>
      <c r="E107" s="1"/>
      <c r="F107" s="1"/>
      <c r="G107" s="1"/>
      <c r="H107" s="1"/>
      <c r="I107" s="1"/>
      <c r="J107" s="1"/>
      <c r="K107" s="1"/>
      <c r="L107" s="1"/>
      <c r="M107" s="1"/>
      <c r="N107" s="1"/>
      <c r="O107" s="1"/>
      <c r="P107" s="1"/>
      <c r="Q107" s="1"/>
      <c r="R107" s="1"/>
      <c r="S107" s="1"/>
      <c r="T107" s="1"/>
    </row>
    <row r="108" ht="15.75" customHeight="1">
      <c r="A108" s="83"/>
      <c r="B108" s="65">
        <v>71.0</v>
      </c>
      <c r="C108" s="65">
        <f t="shared" si="3"/>
        <v>116.25</v>
      </c>
      <c r="D108" s="65" t="str">
        <f t="shared" si="2"/>
        <v>DONE</v>
      </c>
      <c r="E108" s="1"/>
      <c r="F108" s="1"/>
      <c r="G108" s="1"/>
      <c r="H108" s="1"/>
      <c r="I108" s="1"/>
      <c r="J108" s="1"/>
      <c r="K108" s="1"/>
      <c r="L108" s="1"/>
      <c r="M108" s="1"/>
      <c r="N108" s="1"/>
      <c r="O108" s="1"/>
      <c r="P108" s="1"/>
      <c r="Q108" s="1"/>
      <c r="R108" s="1"/>
      <c r="S108" s="1"/>
      <c r="T108" s="1"/>
    </row>
    <row r="109" ht="15.75" customHeight="1">
      <c r="A109" s="83"/>
      <c r="B109" s="65">
        <v>72.0</v>
      </c>
      <c r="C109" s="65">
        <f t="shared" si="3"/>
        <v>118.75</v>
      </c>
      <c r="D109" s="65" t="str">
        <f t="shared" si="2"/>
        <v>DONE</v>
      </c>
      <c r="E109" s="1"/>
      <c r="F109" s="1"/>
      <c r="G109" s="1"/>
      <c r="H109" s="1"/>
      <c r="I109" s="1"/>
      <c r="J109" s="1"/>
      <c r="K109" s="1"/>
      <c r="L109" s="1"/>
      <c r="M109" s="1"/>
      <c r="N109" s="1"/>
      <c r="O109" s="1"/>
      <c r="P109" s="1"/>
      <c r="Q109" s="1"/>
      <c r="R109" s="1"/>
      <c r="S109" s="1"/>
      <c r="T109" s="1"/>
    </row>
    <row r="110" ht="15.75" customHeight="1">
      <c r="A110" s="83"/>
      <c r="B110" s="65">
        <v>73.0</v>
      </c>
      <c r="C110" s="65">
        <f t="shared" si="3"/>
        <v>121.25</v>
      </c>
      <c r="D110" s="65" t="str">
        <f t="shared" si="2"/>
        <v>DONE</v>
      </c>
      <c r="E110" s="1"/>
      <c r="F110" s="1"/>
      <c r="G110" s="1"/>
      <c r="H110" s="1"/>
      <c r="I110" s="1"/>
      <c r="J110" s="1"/>
      <c r="K110" s="1"/>
      <c r="L110" s="1"/>
      <c r="M110" s="1"/>
      <c r="N110" s="1"/>
      <c r="O110" s="1"/>
      <c r="P110" s="1"/>
      <c r="Q110" s="1"/>
      <c r="R110" s="1"/>
      <c r="S110" s="1"/>
      <c r="T110" s="1"/>
    </row>
    <row r="111" ht="15.75" customHeight="1">
      <c r="A111" s="83"/>
      <c r="B111" s="65">
        <v>74.0</v>
      </c>
      <c r="C111" s="65">
        <f t="shared" si="3"/>
        <v>123.75</v>
      </c>
      <c r="D111" s="65" t="str">
        <f t="shared" si="2"/>
        <v>DONE</v>
      </c>
      <c r="E111" s="1"/>
      <c r="F111" s="1"/>
      <c r="G111" s="1"/>
      <c r="H111" s="1"/>
      <c r="I111" s="1"/>
      <c r="J111" s="1"/>
      <c r="K111" s="1"/>
      <c r="L111" s="1"/>
      <c r="M111" s="1"/>
      <c r="N111" s="1"/>
      <c r="O111" s="1"/>
      <c r="P111" s="1"/>
      <c r="Q111" s="1"/>
      <c r="R111" s="1"/>
      <c r="S111" s="1"/>
      <c r="T111" s="1"/>
    </row>
    <row r="112" ht="15.75" customHeight="1">
      <c r="A112" s="83"/>
      <c r="B112" s="65">
        <v>75.0</v>
      </c>
      <c r="C112" s="65">
        <f t="shared" si="3"/>
        <v>126.25</v>
      </c>
      <c r="D112" s="65" t="str">
        <f t="shared" si="2"/>
        <v>DONE</v>
      </c>
      <c r="E112" s="1"/>
      <c r="F112" s="1"/>
      <c r="G112" s="1"/>
      <c r="H112" s="1"/>
      <c r="I112" s="1"/>
      <c r="J112" s="1"/>
      <c r="K112" s="1"/>
      <c r="L112" s="1"/>
      <c r="M112" s="1"/>
      <c r="N112" s="1"/>
      <c r="O112" s="1"/>
      <c r="P112" s="1"/>
      <c r="Q112" s="1"/>
      <c r="R112" s="1"/>
      <c r="S112" s="1"/>
      <c r="T112" s="1"/>
    </row>
    <row r="113" ht="15.75" customHeight="1">
      <c r="A113" s="83"/>
      <c r="B113" s="65">
        <v>76.0</v>
      </c>
      <c r="C113" s="65">
        <f t="shared" si="3"/>
        <v>128.75</v>
      </c>
      <c r="D113" s="65" t="str">
        <f t="shared" si="2"/>
        <v>DONE</v>
      </c>
      <c r="E113" s="1"/>
      <c r="F113" s="1"/>
      <c r="G113" s="1"/>
      <c r="H113" s="1"/>
      <c r="I113" s="1"/>
      <c r="J113" s="1"/>
      <c r="K113" s="1"/>
      <c r="L113" s="1"/>
      <c r="M113" s="1"/>
      <c r="N113" s="1"/>
      <c r="O113" s="1"/>
      <c r="P113" s="1"/>
      <c r="Q113" s="1"/>
      <c r="R113" s="1"/>
      <c r="S113" s="1"/>
      <c r="T113" s="1"/>
    </row>
    <row r="114" ht="15.75" customHeight="1">
      <c r="A114" s="83"/>
      <c r="B114" s="65">
        <v>77.0</v>
      </c>
      <c r="C114" s="65">
        <f t="shared" si="3"/>
        <v>131.25</v>
      </c>
      <c r="D114" s="65" t="str">
        <f t="shared" si="2"/>
        <v>DONE</v>
      </c>
      <c r="E114" s="1"/>
      <c r="F114" s="1"/>
      <c r="G114" s="1"/>
      <c r="H114" s="1"/>
      <c r="I114" s="1"/>
      <c r="J114" s="1"/>
      <c r="K114" s="1"/>
      <c r="L114" s="1"/>
      <c r="M114" s="1"/>
      <c r="N114" s="1"/>
      <c r="O114" s="1"/>
      <c r="P114" s="1"/>
      <c r="Q114" s="1"/>
      <c r="R114" s="1"/>
      <c r="S114" s="1"/>
      <c r="T114" s="1"/>
    </row>
    <row r="115" ht="15.75" customHeight="1">
      <c r="A115" s="83"/>
      <c r="B115" s="65">
        <v>78.0</v>
      </c>
      <c r="C115" s="65">
        <f t="shared" si="3"/>
        <v>133.75</v>
      </c>
      <c r="D115" s="65" t="str">
        <f t="shared" si="2"/>
        <v>DONE</v>
      </c>
      <c r="E115" s="1"/>
      <c r="F115" s="1"/>
      <c r="G115" s="1"/>
      <c r="H115" s="1"/>
      <c r="I115" s="1"/>
      <c r="J115" s="1"/>
      <c r="K115" s="1"/>
      <c r="L115" s="1"/>
      <c r="M115" s="1"/>
      <c r="N115" s="1"/>
      <c r="O115" s="1"/>
      <c r="P115" s="1"/>
      <c r="Q115" s="1"/>
      <c r="R115" s="1"/>
      <c r="S115" s="1"/>
      <c r="T115" s="1"/>
    </row>
    <row r="116" ht="15.75" customHeight="1">
      <c r="A116" s="83"/>
      <c r="B116" s="65">
        <v>79.0</v>
      </c>
      <c r="C116" s="65">
        <f t="shared" si="3"/>
        <v>136.25</v>
      </c>
      <c r="D116" s="65" t="str">
        <f t="shared" si="2"/>
        <v>DONE</v>
      </c>
      <c r="E116" s="1"/>
      <c r="F116" s="1"/>
      <c r="G116" s="1"/>
      <c r="H116" s="1"/>
      <c r="I116" s="1"/>
      <c r="J116" s="1"/>
      <c r="K116" s="1"/>
      <c r="L116" s="1"/>
      <c r="M116" s="1"/>
      <c r="N116" s="1"/>
      <c r="O116" s="1"/>
      <c r="P116" s="1"/>
      <c r="Q116" s="1"/>
      <c r="R116" s="1"/>
      <c r="S116" s="1"/>
      <c r="T116" s="1"/>
    </row>
    <row r="117" ht="15.75" customHeight="1">
      <c r="A117" s="83"/>
      <c r="B117" s="65">
        <v>80.0</v>
      </c>
      <c r="C117" s="65">
        <f t="shared" si="3"/>
        <v>138.75</v>
      </c>
      <c r="D117" s="65" t="str">
        <f t="shared" si="2"/>
        <v>DONE</v>
      </c>
      <c r="E117" s="1"/>
      <c r="F117" s="1"/>
      <c r="G117" s="1"/>
      <c r="H117" s="1"/>
      <c r="I117" s="1"/>
      <c r="J117" s="1"/>
      <c r="K117" s="1"/>
      <c r="L117" s="1"/>
      <c r="M117" s="1"/>
      <c r="N117" s="1"/>
      <c r="O117" s="1"/>
      <c r="P117" s="1"/>
      <c r="Q117" s="1"/>
      <c r="R117" s="1"/>
      <c r="S117" s="1"/>
      <c r="T117" s="1"/>
    </row>
    <row r="118" ht="15.75" customHeight="1">
      <c r="A118" s="83"/>
      <c r="B118" s="65">
        <v>81.0</v>
      </c>
      <c r="C118" s="65">
        <f t="shared" si="3"/>
        <v>141.25</v>
      </c>
      <c r="D118" s="65" t="str">
        <f t="shared" si="2"/>
        <v>DONE</v>
      </c>
      <c r="E118" s="1"/>
      <c r="F118" s="1"/>
      <c r="G118" s="1"/>
      <c r="H118" s="1"/>
      <c r="I118" s="1"/>
      <c r="J118" s="1"/>
      <c r="K118" s="1"/>
      <c r="L118" s="1"/>
      <c r="M118" s="1"/>
      <c r="N118" s="1"/>
      <c r="O118" s="1"/>
      <c r="P118" s="1"/>
      <c r="Q118" s="1"/>
      <c r="R118" s="1"/>
      <c r="S118" s="1"/>
      <c r="T118" s="1"/>
    </row>
    <row r="119" ht="15.75" customHeight="1">
      <c r="A119" s="83"/>
      <c r="B119" s="65">
        <v>82.0</v>
      </c>
      <c r="C119" s="65">
        <f t="shared" si="3"/>
        <v>143.75</v>
      </c>
      <c r="D119" s="65" t="str">
        <f t="shared" si="2"/>
        <v>DONE</v>
      </c>
      <c r="E119" s="1"/>
      <c r="F119" s="1"/>
      <c r="G119" s="1"/>
      <c r="H119" s="1"/>
      <c r="I119" s="1"/>
      <c r="J119" s="1"/>
      <c r="K119" s="1"/>
      <c r="L119" s="1"/>
      <c r="M119" s="1"/>
      <c r="N119" s="1"/>
      <c r="O119" s="1"/>
      <c r="P119" s="1"/>
      <c r="Q119" s="1"/>
      <c r="R119" s="1"/>
      <c r="S119" s="1"/>
      <c r="T119" s="1"/>
    </row>
    <row r="120" ht="15.75" customHeight="1">
      <c r="A120" s="83"/>
      <c r="B120" s="65">
        <v>83.0</v>
      </c>
      <c r="C120" s="65">
        <f t="shared" si="3"/>
        <v>146.25</v>
      </c>
      <c r="D120" s="65" t="str">
        <f t="shared" si="2"/>
        <v>DONE</v>
      </c>
      <c r="E120" s="1"/>
      <c r="F120" s="1"/>
      <c r="G120" s="1"/>
      <c r="H120" s="1"/>
      <c r="I120" s="1"/>
      <c r="J120" s="1"/>
      <c r="K120" s="1"/>
      <c r="L120" s="1"/>
      <c r="M120" s="1"/>
      <c r="N120" s="1"/>
      <c r="O120" s="1"/>
      <c r="P120" s="1"/>
      <c r="Q120" s="1"/>
      <c r="R120" s="1"/>
      <c r="S120" s="1"/>
      <c r="T120" s="1"/>
    </row>
    <row r="121" ht="15.75" customHeight="1">
      <c r="A121" s="83"/>
      <c r="B121" s="65">
        <v>84.0</v>
      </c>
      <c r="C121" s="65">
        <f t="shared" si="3"/>
        <v>148.75</v>
      </c>
      <c r="D121" s="65" t="str">
        <f t="shared" si="2"/>
        <v>DONE</v>
      </c>
      <c r="E121" s="1"/>
      <c r="F121" s="1"/>
      <c r="G121" s="1"/>
      <c r="H121" s="1"/>
      <c r="I121" s="1"/>
      <c r="J121" s="1"/>
      <c r="K121" s="1"/>
      <c r="L121" s="1"/>
      <c r="M121" s="1"/>
      <c r="N121" s="1"/>
      <c r="O121" s="1"/>
      <c r="P121" s="1"/>
      <c r="Q121" s="1"/>
      <c r="R121" s="1"/>
      <c r="S121" s="1"/>
      <c r="T121" s="1"/>
    </row>
    <row r="122" ht="15.75" customHeight="1">
      <c r="A122" s="83"/>
      <c r="B122" s="65">
        <v>85.0</v>
      </c>
      <c r="C122" s="65">
        <f t="shared" si="3"/>
        <v>151.25</v>
      </c>
      <c r="D122" s="65" t="str">
        <f t="shared" si="2"/>
        <v>DONE</v>
      </c>
      <c r="E122" s="1"/>
      <c r="F122" s="1"/>
      <c r="G122" s="1"/>
      <c r="H122" s="1"/>
      <c r="I122" s="1"/>
      <c r="J122" s="1"/>
      <c r="K122" s="1"/>
      <c r="L122" s="1"/>
      <c r="M122" s="1"/>
      <c r="N122" s="1"/>
      <c r="O122" s="1"/>
      <c r="P122" s="1"/>
      <c r="Q122" s="1"/>
      <c r="R122" s="1"/>
      <c r="S122" s="1"/>
      <c r="T122" s="1"/>
    </row>
    <row r="123" ht="15.75" customHeight="1">
      <c r="A123" s="83"/>
      <c r="B123" s="65">
        <v>86.0</v>
      </c>
      <c r="C123" s="65">
        <f t="shared" si="3"/>
        <v>153.75</v>
      </c>
      <c r="D123" s="65" t="str">
        <f t="shared" si="2"/>
        <v>DONE</v>
      </c>
      <c r="E123" s="1"/>
      <c r="F123" s="1"/>
      <c r="G123" s="1"/>
      <c r="H123" s="1"/>
      <c r="I123" s="1"/>
      <c r="J123" s="1"/>
      <c r="K123" s="1"/>
      <c r="L123" s="1"/>
      <c r="M123" s="1"/>
      <c r="N123" s="1"/>
      <c r="O123" s="1"/>
      <c r="P123" s="1"/>
      <c r="Q123" s="1"/>
      <c r="R123" s="1"/>
      <c r="S123" s="1"/>
      <c r="T123" s="1"/>
    </row>
    <row r="124" ht="15.75" customHeight="1">
      <c r="A124" s="83"/>
      <c r="B124" s="65">
        <v>87.0</v>
      </c>
      <c r="C124" s="65">
        <f t="shared" si="3"/>
        <v>156.25</v>
      </c>
      <c r="D124" s="65" t="str">
        <f t="shared" si="2"/>
        <v>DONE</v>
      </c>
      <c r="E124" s="1"/>
      <c r="F124" s="1"/>
      <c r="G124" s="1"/>
      <c r="H124" s="1"/>
      <c r="I124" s="1"/>
      <c r="J124" s="1"/>
      <c r="K124" s="1"/>
      <c r="L124" s="1"/>
      <c r="M124" s="1"/>
      <c r="N124" s="1"/>
      <c r="O124" s="1"/>
      <c r="P124" s="1"/>
      <c r="Q124" s="1"/>
      <c r="R124" s="1"/>
      <c r="S124" s="1"/>
      <c r="T124" s="1"/>
    </row>
    <row r="125" ht="15.75" customHeight="1">
      <c r="A125" s="83"/>
      <c r="B125" s="65">
        <v>88.0</v>
      </c>
      <c r="C125" s="65">
        <f t="shared" si="3"/>
        <v>158.75</v>
      </c>
      <c r="D125" s="65" t="str">
        <f t="shared" si="2"/>
        <v>DONE</v>
      </c>
      <c r="E125" s="1"/>
      <c r="F125" s="1"/>
      <c r="G125" s="1"/>
      <c r="H125" s="1"/>
      <c r="I125" s="1"/>
      <c r="J125" s="1"/>
      <c r="K125" s="1"/>
      <c r="L125" s="1"/>
      <c r="M125" s="1"/>
      <c r="N125" s="1"/>
      <c r="O125" s="1"/>
      <c r="P125" s="1"/>
      <c r="Q125" s="1"/>
      <c r="R125" s="1"/>
      <c r="S125" s="1"/>
      <c r="T125" s="1"/>
    </row>
    <row r="126" ht="15.75" customHeight="1">
      <c r="A126" s="83"/>
      <c r="B126" s="65">
        <v>89.0</v>
      </c>
      <c r="C126" s="65">
        <f t="shared" si="3"/>
        <v>161.25</v>
      </c>
      <c r="D126" s="65" t="str">
        <f t="shared" si="2"/>
        <v>DONE</v>
      </c>
      <c r="E126" s="1"/>
      <c r="F126" s="1"/>
      <c r="G126" s="1"/>
      <c r="H126" s="1"/>
      <c r="I126" s="1"/>
      <c r="J126" s="1"/>
      <c r="K126" s="1"/>
      <c r="L126" s="1"/>
      <c r="M126" s="1"/>
      <c r="N126" s="1"/>
      <c r="O126" s="1"/>
      <c r="P126" s="1"/>
      <c r="Q126" s="1"/>
      <c r="R126" s="1"/>
      <c r="S126" s="1"/>
      <c r="T126" s="1"/>
    </row>
    <row r="127" ht="15.75" customHeight="1">
      <c r="A127" s="83"/>
      <c r="B127" s="65">
        <v>90.0</v>
      </c>
      <c r="C127" s="65">
        <f t="shared" si="3"/>
        <v>163.75</v>
      </c>
      <c r="D127" s="65" t="str">
        <f t="shared" si="2"/>
        <v>DONE</v>
      </c>
      <c r="E127" s="1"/>
      <c r="F127" s="1"/>
      <c r="G127" s="1"/>
      <c r="H127" s="1"/>
      <c r="I127" s="1"/>
      <c r="J127" s="1"/>
      <c r="K127" s="1"/>
      <c r="L127" s="1"/>
      <c r="M127" s="1"/>
      <c r="N127" s="1"/>
      <c r="O127" s="1"/>
      <c r="P127" s="1"/>
      <c r="Q127" s="1"/>
      <c r="R127" s="1"/>
      <c r="S127" s="1"/>
      <c r="T127" s="1"/>
    </row>
    <row r="128" ht="15.75" customHeight="1">
      <c r="A128" s="83"/>
      <c r="B128" s="65">
        <v>91.0</v>
      </c>
      <c r="C128" s="65">
        <f t="shared" si="3"/>
        <v>166.25</v>
      </c>
      <c r="D128" s="65" t="str">
        <f t="shared" si="2"/>
        <v>DONE</v>
      </c>
      <c r="E128" s="1"/>
      <c r="F128" s="1"/>
      <c r="G128" s="1"/>
      <c r="H128" s="1"/>
      <c r="I128" s="1"/>
      <c r="J128" s="1"/>
      <c r="K128" s="1"/>
      <c r="L128" s="1"/>
      <c r="M128" s="1"/>
      <c r="N128" s="1"/>
      <c r="O128" s="1"/>
      <c r="P128" s="1"/>
      <c r="Q128" s="1"/>
      <c r="R128" s="1"/>
      <c r="S128" s="1"/>
      <c r="T128" s="1"/>
    </row>
    <row r="129" ht="15.75" customHeight="1">
      <c r="A129" s="83"/>
      <c r="B129" s="65">
        <v>92.0</v>
      </c>
      <c r="C129" s="65">
        <f t="shared" si="3"/>
        <v>168.75</v>
      </c>
      <c r="D129" s="65" t="str">
        <f t="shared" si="2"/>
        <v>DONE</v>
      </c>
      <c r="E129" s="1"/>
      <c r="F129" s="1"/>
      <c r="G129" s="1"/>
      <c r="H129" s="1"/>
      <c r="I129" s="1"/>
      <c r="J129" s="1"/>
      <c r="K129" s="1"/>
      <c r="L129" s="1"/>
      <c r="M129" s="1"/>
      <c r="N129" s="1"/>
      <c r="O129" s="1"/>
      <c r="P129" s="1"/>
      <c r="Q129" s="1"/>
      <c r="R129" s="1"/>
      <c r="S129" s="1"/>
      <c r="T129" s="1"/>
    </row>
    <row r="130" ht="15.75" customHeight="1">
      <c r="A130" s="83"/>
      <c r="B130" s="65">
        <v>93.0</v>
      </c>
      <c r="C130" s="65">
        <f t="shared" si="3"/>
        <v>171.25</v>
      </c>
      <c r="D130" s="65" t="str">
        <f t="shared" si="2"/>
        <v>DONE</v>
      </c>
      <c r="E130" s="1"/>
      <c r="F130" s="1"/>
      <c r="G130" s="1"/>
      <c r="H130" s="1"/>
      <c r="I130" s="1"/>
      <c r="J130" s="1"/>
      <c r="K130" s="1"/>
      <c r="L130" s="1"/>
      <c r="M130" s="1"/>
      <c r="N130" s="1"/>
      <c r="O130" s="1"/>
      <c r="P130" s="1"/>
      <c r="Q130" s="1"/>
      <c r="R130" s="1"/>
      <c r="S130" s="1"/>
      <c r="T130" s="1"/>
    </row>
    <row r="131" ht="15.75" customHeight="1">
      <c r="A131" s="83"/>
      <c r="B131" s="65">
        <v>94.0</v>
      </c>
      <c r="C131" s="65">
        <f t="shared" si="3"/>
        <v>173.75</v>
      </c>
      <c r="D131" s="65" t="str">
        <f t="shared" si="2"/>
        <v>DONE</v>
      </c>
      <c r="E131" s="1"/>
      <c r="F131" s="1"/>
      <c r="G131" s="1"/>
      <c r="H131" s="1"/>
      <c r="I131" s="1"/>
      <c r="J131" s="1"/>
      <c r="K131" s="1"/>
      <c r="L131" s="1"/>
      <c r="M131" s="1"/>
      <c r="N131" s="1"/>
      <c r="O131" s="1"/>
      <c r="P131" s="1"/>
      <c r="Q131" s="1"/>
      <c r="R131" s="1"/>
      <c r="S131" s="1"/>
      <c r="T131" s="1"/>
    </row>
    <row r="132" ht="15.75" customHeight="1">
      <c r="A132" s="83"/>
      <c r="B132" s="65">
        <v>95.0</v>
      </c>
      <c r="C132" s="65">
        <f t="shared" si="3"/>
        <v>176.25</v>
      </c>
      <c r="D132" s="65" t="str">
        <f t="shared" si="2"/>
        <v>DONE</v>
      </c>
      <c r="E132" s="1"/>
      <c r="F132" s="1"/>
      <c r="G132" s="1"/>
      <c r="H132" s="1"/>
      <c r="I132" s="1"/>
      <c r="J132" s="1"/>
      <c r="K132" s="1"/>
      <c r="L132" s="1"/>
      <c r="M132" s="1"/>
      <c r="N132" s="1"/>
      <c r="O132" s="1"/>
      <c r="P132" s="1"/>
      <c r="Q132" s="1"/>
      <c r="R132" s="1"/>
      <c r="S132" s="1"/>
      <c r="T132" s="1"/>
    </row>
    <row r="133" ht="15.75" customHeight="1">
      <c r="A133" s="83"/>
      <c r="B133" s="65">
        <v>96.0</v>
      </c>
      <c r="C133" s="65">
        <f t="shared" si="3"/>
        <v>178.75</v>
      </c>
      <c r="D133" s="65" t="str">
        <f t="shared" si="2"/>
        <v>DONE</v>
      </c>
      <c r="E133" s="1"/>
      <c r="F133" s="1"/>
      <c r="G133" s="1"/>
      <c r="H133" s="1"/>
      <c r="I133" s="1"/>
      <c r="J133" s="1"/>
      <c r="K133" s="1"/>
      <c r="L133" s="1"/>
      <c r="M133" s="1"/>
      <c r="N133" s="1"/>
      <c r="O133" s="1"/>
      <c r="P133" s="1"/>
      <c r="Q133" s="1"/>
      <c r="R133" s="1"/>
      <c r="S133" s="1"/>
      <c r="T133" s="1"/>
    </row>
    <row r="134" ht="15.75" customHeight="1">
      <c r="A134" s="83"/>
      <c r="B134" s="65">
        <v>97.0</v>
      </c>
      <c r="C134" s="65">
        <f t="shared" si="3"/>
        <v>181.25</v>
      </c>
      <c r="D134" s="65" t="str">
        <f t="shared" si="2"/>
        <v>DONE</v>
      </c>
      <c r="E134" s="1"/>
      <c r="F134" s="1"/>
      <c r="G134" s="1"/>
      <c r="H134" s="1"/>
      <c r="I134" s="1"/>
      <c r="J134" s="1"/>
      <c r="K134" s="1"/>
      <c r="L134" s="1"/>
      <c r="M134" s="1"/>
      <c r="N134" s="1"/>
      <c r="O134" s="1"/>
      <c r="P134" s="1"/>
      <c r="Q134" s="1"/>
      <c r="R134" s="1"/>
      <c r="S134" s="1"/>
      <c r="T134" s="1"/>
    </row>
    <row r="135" ht="15.75" customHeight="1">
      <c r="A135" s="83"/>
      <c r="B135" s="65">
        <v>98.0</v>
      </c>
      <c r="C135" s="65">
        <f t="shared" si="3"/>
        <v>183.75</v>
      </c>
      <c r="D135" s="65" t="str">
        <f t="shared" si="2"/>
        <v>DONE</v>
      </c>
      <c r="E135" s="1"/>
      <c r="F135" s="1"/>
      <c r="G135" s="1"/>
      <c r="H135" s="1"/>
      <c r="I135" s="1"/>
      <c r="J135" s="1"/>
      <c r="K135" s="1"/>
      <c r="L135" s="1"/>
      <c r="M135" s="1"/>
      <c r="N135" s="1"/>
      <c r="O135" s="1"/>
      <c r="P135" s="1"/>
      <c r="Q135" s="1"/>
      <c r="R135" s="1"/>
      <c r="S135" s="1"/>
      <c r="T135" s="1"/>
    </row>
    <row r="136" ht="15.75" customHeight="1">
      <c r="A136" s="83"/>
      <c r="B136" s="65">
        <v>99.0</v>
      </c>
      <c r="C136" s="65">
        <f t="shared" si="3"/>
        <v>186.25</v>
      </c>
      <c r="D136" s="65" t="str">
        <f t="shared" si="2"/>
        <v>DONE</v>
      </c>
      <c r="E136" s="1"/>
      <c r="F136" s="1"/>
      <c r="G136" s="1"/>
      <c r="H136" s="1"/>
      <c r="I136" s="1"/>
      <c r="J136" s="1"/>
      <c r="K136" s="1"/>
      <c r="L136" s="1"/>
      <c r="M136" s="1"/>
      <c r="N136" s="1"/>
      <c r="O136" s="1"/>
      <c r="P136" s="1"/>
      <c r="Q136" s="1"/>
      <c r="R136" s="1"/>
      <c r="S136" s="1"/>
      <c r="T136" s="1"/>
    </row>
    <row r="137" ht="15.75" customHeight="1">
      <c r="A137" s="83"/>
      <c r="B137" s="65">
        <v>100.0</v>
      </c>
      <c r="C137" s="65">
        <f t="shared" si="3"/>
        <v>188.75</v>
      </c>
      <c r="D137" s="65" t="str">
        <f t="shared" si="2"/>
        <v>DONE</v>
      </c>
      <c r="E137" s="1"/>
      <c r="F137" s="1"/>
      <c r="G137" s="1"/>
      <c r="H137" s="1"/>
      <c r="I137" s="1"/>
      <c r="J137" s="1"/>
      <c r="K137" s="1"/>
      <c r="L137" s="1"/>
      <c r="M137" s="1"/>
      <c r="N137" s="1"/>
      <c r="O137" s="1"/>
      <c r="P137" s="1"/>
      <c r="Q137" s="1"/>
      <c r="R137" s="1"/>
      <c r="S137" s="1"/>
      <c r="T137" s="1"/>
    </row>
    <row r="138" ht="15.75" customHeight="1">
      <c r="A138" s="83"/>
      <c r="B138" s="65">
        <v>101.0</v>
      </c>
      <c r="C138" s="65">
        <f t="shared" si="3"/>
        <v>191.25</v>
      </c>
      <c r="D138" s="65" t="str">
        <f t="shared" si="2"/>
        <v>DONE</v>
      </c>
      <c r="E138" s="1"/>
      <c r="F138" s="1"/>
      <c r="G138" s="1"/>
      <c r="H138" s="1"/>
      <c r="I138" s="1"/>
      <c r="J138" s="1"/>
      <c r="K138" s="1"/>
      <c r="L138" s="1"/>
      <c r="M138" s="1"/>
      <c r="N138" s="1"/>
      <c r="O138" s="1"/>
      <c r="P138" s="1"/>
      <c r="Q138" s="1"/>
      <c r="R138" s="1"/>
      <c r="S138" s="1"/>
      <c r="T138" s="1"/>
    </row>
    <row r="139" ht="15.75" customHeight="1">
      <c r="A139" s="83"/>
      <c r="B139" s="65">
        <v>102.0</v>
      </c>
      <c r="C139" s="65">
        <f t="shared" si="3"/>
        <v>193.75</v>
      </c>
      <c r="D139" s="65" t="str">
        <f t="shared" si="2"/>
        <v>DONE</v>
      </c>
      <c r="E139" s="1"/>
      <c r="F139" s="1"/>
      <c r="G139" s="1"/>
      <c r="H139" s="1"/>
      <c r="I139" s="1"/>
      <c r="J139" s="1"/>
      <c r="K139" s="1"/>
      <c r="L139" s="1"/>
      <c r="M139" s="1"/>
      <c r="N139" s="1"/>
      <c r="O139" s="1"/>
      <c r="P139" s="1"/>
      <c r="Q139" s="1"/>
      <c r="R139" s="1"/>
      <c r="S139" s="1"/>
      <c r="T139" s="1"/>
    </row>
    <row r="140" ht="15.75" customHeight="1">
      <c r="A140" s="83"/>
      <c r="B140" s="65">
        <v>103.0</v>
      </c>
      <c r="C140" s="65">
        <f t="shared" si="3"/>
        <v>196.25</v>
      </c>
      <c r="D140" s="65" t="str">
        <f t="shared" si="2"/>
        <v>DONE</v>
      </c>
      <c r="E140" s="1"/>
      <c r="F140" s="1"/>
      <c r="G140" s="1"/>
      <c r="H140" s="1"/>
      <c r="I140" s="1"/>
      <c r="J140" s="1"/>
      <c r="K140" s="1"/>
      <c r="L140" s="1"/>
      <c r="M140" s="1"/>
      <c r="N140" s="1"/>
      <c r="O140" s="1"/>
      <c r="P140" s="1"/>
      <c r="Q140" s="1"/>
      <c r="R140" s="1"/>
      <c r="S140" s="1"/>
      <c r="T140" s="1"/>
    </row>
    <row r="141" ht="15.75" customHeight="1">
      <c r="A141" s="83"/>
      <c r="B141" s="65">
        <v>104.0</v>
      </c>
      <c r="C141" s="65">
        <f t="shared" si="3"/>
        <v>198.75</v>
      </c>
      <c r="D141" s="65" t="str">
        <f t="shared" si="2"/>
        <v>DONE</v>
      </c>
      <c r="E141" s="1"/>
      <c r="F141" s="1"/>
      <c r="G141" s="1"/>
      <c r="H141" s="1"/>
      <c r="I141" s="1"/>
      <c r="J141" s="1"/>
      <c r="K141" s="1"/>
      <c r="L141" s="1"/>
      <c r="M141" s="1"/>
      <c r="N141" s="1"/>
      <c r="O141" s="1"/>
      <c r="P141" s="1"/>
      <c r="Q141" s="1"/>
      <c r="R141" s="1"/>
      <c r="S141" s="1"/>
      <c r="T141" s="1"/>
    </row>
    <row r="142" ht="15.75" customHeight="1">
      <c r="A142" s="83"/>
      <c r="B142" s="65">
        <v>105.0</v>
      </c>
      <c r="C142" s="65">
        <f t="shared" si="3"/>
        <v>201.25</v>
      </c>
      <c r="D142" s="65" t="str">
        <f t="shared" si="2"/>
        <v>DONE</v>
      </c>
      <c r="E142" s="1"/>
      <c r="F142" s="1"/>
      <c r="G142" s="1"/>
      <c r="H142" s="1"/>
      <c r="I142" s="1"/>
      <c r="J142" s="1"/>
      <c r="K142" s="1"/>
      <c r="L142" s="1"/>
      <c r="M142" s="1"/>
      <c r="N142" s="1"/>
      <c r="O142" s="1"/>
      <c r="P142" s="1"/>
      <c r="Q142" s="1"/>
      <c r="R142" s="1"/>
      <c r="S142" s="1"/>
      <c r="T142" s="1"/>
    </row>
    <row r="143" ht="15.75" customHeight="1">
      <c r="A143" s="83"/>
      <c r="B143" s="65">
        <v>106.0</v>
      </c>
      <c r="C143" s="65">
        <f t="shared" si="3"/>
        <v>203.75</v>
      </c>
      <c r="D143" s="65" t="str">
        <f t="shared" si="2"/>
        <v>DONE</v>
      </c>
      <c r="E143" s="1"/>
      <c r="F143" s="1"/>
      <c r="G143" s="1"/>
      <c r="H143" s="1"/>
      <c r="I143" s="1"/>
      <c r="J143" s="1"/>
      <c r="K143" s="1"/>
      <c r="L143" s="1"/>
      <c r="M143" s="1"/>
      <c r="N143" s="1"/>
      <c r="O143" s="1"/>
      <c r="P143" s="1"/>
      <c r="Q143" s="1"/>
      <c r="R143" s="1"/>
      <c r="S143" s="1"/>
      <c r="T143" s="1"/>
    </row>
    <row r="144" ht="15.75" customHeight="1">
      <c r="A144" s="83"/>
      <c r="B144" s="65">
        <v>107.0</v>
      </c>
      <c r="C144" s="65">
        <f t="shared" si="3"/>
        <v>206.25</v>
      </c>
      <c r="D144" s="65" t="str">
        <f t="shared" si="2"/>
        <v>DONE</v>
      </c>
      <c r="E144" s="1"/>
      <c r="F144" s="1"/>
      <c r="G144" s="1"/>
      <c r="H144" s="1"/>
      <c r="I144" s="1"/>
      <c r="J144" s="1"/>
      <c r="K144" s="1"/>
      <c r="L144" s="1"/>
      <c r="M144" s="1"/>
      <c r="N144" s="1"/>
      <c r="O144" s="1"/>
      <c r="P144" s="1"/>
      <c r="Q144" s="1"/>
      <c r="R144" s="1"/>
      <c r="S144" s="1"/>
      <c r="T144" s="1"/>
    </row>
    <row r="145" ht="15.75" customHeight="1">
      <c r="A145" s="83"/>
      <c r="B145" s="65">
        <v>108.0</v>
      </c>
      <c r="C145" s="65">
        <f t="shared" si="3"/>
        <v>208.75</v>
      </c>
      <c r="D145" s="65" t="str">
        <f t="shared" si="2"/>
        <v>DONE</v>
      </c>
      <c r="E145" s="1"/>
      <c r="F145" s="1"/>
      <c r="G145" s="1"/>
      <c r="H145" s="1"/>
      <c r="I145" s="1"/>
      <c r="J145" s="1"/>
      <c r="K145" s="1"/>
      <c r="L145" s="1"/>
      <c r="M145" s="1"/>
      <c r="N145" s="1"/>
      <c r="O145" s="1"/>
      <c r="P145" s="1"/>
      <c r="Q145" s="1"/>
      <c r="R145" s="1"/>
      <c r="S145" s="1"/>
      <c r="T145" s="1"/>
    </row>
    <row r="146" ht="15.75" customHeight="1">
      <c r="A146" s="83"/>
      <c r="B146" s="65">
        <v>109.0</v>
      </c>
      <c r="C146" s="65">
        <f t="shared" si="3"/>
        <v>211.25</v>
      </c>
      <c r="D146" s="65" t="str">
        <f t="shared" si="2"/>
        <v>DONE</v>
      </c>
      <c r="E146" s="1"/>
      <c r="F146" s="1"/>
      <c r="G146" s="1"/>
      <c r="H146" s="1"/>
      <c r="I146" s="1"/>
      <c r="J146" s="1"/>
      <c r="K146" s="1"/>
      <c r="L146" s="1"/>
      <c r="M146" s="1"/>
      <c r="N146" s="1"/>
      <c r="O146" s="1"/>
      <c r="P146" s="1"/>
      <c r="Q146" s="1"/>
      <c r="R146" s="1"/>
      <c r="S146" s="1"/>
      <c r="T146" s="1"/>
    </row>
    <row r="147" ht="15.75" customHeight="1">
      <c r="A147" s="83"/>
      <c r="B147" s="65">
        <v>110.0</v>
      </c>
      <c r="C147" s="65">
        <f t="shared" si="3"/>
        <v>213.75</v>
      </c>
      <c r="D147" s="65" t="str">
        <f t="shared" si="2"/>
        <v>DONE</v>
      </c>
      <c r="E147" s="1"/>
      <c r="F147" s="1"/>
      <c r="G147" s="1"/>
      <c r="H147" s="1"/>
      <c r="I147" s="1"/>
      <c r="J147" s="1"/>
      <c r="K147" s="1"/>
      <c r="L147" s="1"/>
      <c r="M147" s="1"/>
      <c r="N147" s="1"/>
      <c r="O147" s="1"/>
      <c r="P147" s="1"/>
      <c r="Q147" s="1"/>
      <c r="R147" s="1"/>
      <c r="S147" s="1"/>
      <c r="T147" s="1"/>
    </row>
    <row r="148" ht="15.75" customHeight="1">
      <c r="A148" s="83"/>
      <c r="B148" s="65">
        <v>111.0</v>
      </c>
      <c r="C148" s="65">
        <f t="shared" si="3"/>
        <v>216.25</v>
      </c>
      <c r="D148" s="65" t="str">
        <f t="shared" si="2"/>
        <v>DONE</v>
      </c>
      <c r="E148" s="1"/>
      <c r="F148" s="1"/>
      <c r="G148" s="1"/>
      <c r="H148" s="1"/>
      <c r="I148" s="1"/>
      <c r="J148" s="1"/>
      <c r="K148" s="1"/>
      <c r="L148" s="1"/>
      <c r="M148" s="1"/>
      <c r="N148" s="1"/>
      <c r="O148" s="1"/>
      <c r="P148" s="1"/>
      <c r="Q148" s="1"/>
      <c r="R148" s="1"/>
      <c r="S148" s="1"/>
      <c r="T148" s="1"/>
    </row>
    <row r="149" ht="15.75" customHeight="1">
      <c r="A149" s="83"/>
      <c r="B149" s="65">
        <v>112.0</v>
      </c>
      <c r="C149" s="65">
        <f t="shared" si="3"/>
        <v>218.75</v>
      </c>
      <c r="D149" s="65" t="str">
        <f t="shared" si="2"/>
        <v>DONE</v>
      </c>
      <c r="E149" s="1"/>
      <c r="F149" s="1"/>
      <c r="G149" s="1"/>
      <c r="H149" s="1"/>
      <c r="I149" s="1"/>
      <c r="J149" s="1"/>
      <c r="K149" s="1"/>
      <c r="L149" s="1"/>
      <c r="M149" s="1"/>
      <c r="N149" s="1"/>
      <c r="O149" s="1"/>
      <c r="P149" s="1"/>
      <c r="Q149" s="1"/>
      <c r="R149" s="1"/>
      <c r="S149" s="1"/>
      <c r="T149" s="1"/>
    </row>
    <row r="150" ht="15.75" customHeight="1">
      <c r="A150" s="83"/>
      <c r="B150" s="65">
        <v>113.0</v>
      </c>
      <c r="C150" s="65">
        <f t="shared" si="3"/>
        <v>221.25</v>
      </c>
      <c r="D150" s="65" t="str">
        <f t="shared" si="2"/>
        <v>DONE</v>
      </c>
      <c r="E150" s="1"/>
      <c r="F150" s="1"/>
      <c r="G150" s="1"/>
      <c r="H150" s="1"/>
      <c r="I150" s="1"/>
      <c r="J150" s="1"/>
      <c r="K150" s="1"/>
      <c r="L150" s="1"/>
      <c r="M150" s="1"/>
      <c r="N150" s="1"/>
      <c r="O150" s="1"/>
      <c r="P150" s="1"/>
      <c r="Q150" s="1"/>
      <c r="R150" s="1"/>
      <c r="S150" s="1"/>
      <c r="T150" s="1"/>
    </row>
    <row r="151" ht="15.75" customHeight="1">
      <c r="A151" s="83"/>
      <c r="B151" s="65">
        <v>114.0</v>
      </c>
      <c r="C151" s="65">
        <f t="shared" si="3"/>
        <v>223.75</v>
      </c>
      <c r="D151" s="65" t="str">
        <f t="shared" si="2"/>
        <v>DONE</v>
      </c>
      <c r="E151" s="1"/>
      <c r="F151" s="1"/>
      <c r="G151" s="1"/>
      <c r="H151" s="1"/>
      <c r="I151" s="1"/>
      <c r="J151" s="1"/>
      <c r="K151" s="1"/>
      <c r="L151" s="1"/>
      <c r="M151" s="1"/>
      <c r="N151" s="1"/>
      <c r="O151" s="1"/>
      <c r="P151" s="1"/>
      <c r="Q151" s="1"/>
      <c r="R151" s="1"/>
      <c r="S151" s="1"/>
      <c r="T151" s="1"/>
    </row>
    <row r="152" ht="15.75" customHeight="1">
      <c r="A152" s="83"/>
      <c r="B152" s="65">
        <v>115.0</v>
      </c>
      <c r="C152" s="65">
        <f t="shared" si="3"/>
        <v>226.25</v>
      </c>
      <c r="D152" s="65" t="str">
        <f t="shared" si="2"/>
        <v>DONE</v>
      </c>
      <c r="E152" s="1"/>
      <c r="F152" s="1"/>
      <c r="G152" s="1"/>
      <c r="H152" s="1"/>
      <c r="I152" s="1"/>
      <c r="J152" s="1"/>
      <c r="K152" s="1"/>
      <c r="L152" s="1"/>
      <c r="M152" s="1"/>
      <c r="N152" s="1"/>
      <c r="O152" s="1"/>
      <c r="P152" s="1"/>
      <c r="Q152" s="1"/>
      <c r="R152" s="1"/>
      <c r="S152" s="1"/>
      <c r="T152" s="1"/>
    </row>
    <row r="153" ht="15.75" customHeight="1">
      <c r="A153" s="83"/>
      <c r="B153" s="65">
        <v>116.0</v>
      </c>
      <c r="C153" s="65">
        <f t="shared" si="3"/>
        <v>228.75</v>
      </c>
      <c r="D153" s="65" t="str">
        <f t="shared" si="2"/>
        <v>DONE</v>
      </c>
      <c r="E153" s="1"/>
      <c r="F153" s="1"/>
      <c r="G153" s="1"/>
      <c r="H153" s="1"/>
      <c r="I153" s="1"/>
      <c r="J153" s="1"/>
      <c r="K153" s="1"/>
      <c r="L153" s="1"/>
      <c r="M153" s="1"/>
      <c r="N153" s="1"/>
      <c r="O153" s="1"/>
      <c r="P153" s="1"/>
      <c r="Q153" s="1"/>
      <c r="R153" s="1"/>
      <c r="S153" s="1"/>
      <c r="T153" s="1"/>
    </row>
    <row r="154" ht="15.75" customHeight="1">
      <c r="A154" s="83"/>
      <c r="B154" s="65">
        <v>117.0</v>
      </c>
      <c r="C154" s="65">
        <f t="shared" si="3"/>
        <v>231.25</v>
      </c>
      <c r="D154" s="65" t="str">
        <f t="shared" si="2"/>
        <v>DONE</v>
      </c>
      <c r="E154" s="1"/>
      <c r="F154" s="1"/>
      <c r="G154" s="1"/>
      <c r="H154" s="1"/>
      <c r="I154" s="1"/>
      <c r="J154" s="1"/>
      <c r="K154" s="1"/>
      <c r="L154" s="1"/>
      <c r="M154" s="1"/>
      <c r="N154" s="1"/>
      <c r="O154" s="1"/>
      <c r="P154" s="1"/>
      <c r="Q154" s="1"/>
      <c r="R154" s="1"/>
      <c r="S154" s="1"/>
      <c r="T154" s="1"/>
    </row>
    <row r="155" ht="15.75" customHeight="1">
      <c r="A155" s="83"/>
      <c r="B155" s="65">
        <v>118.0</v>
      </c>
      <c r="C155" s="65">
        <f t="shared" si="3"/>
        <v>233.75</v>
      </c>
      <c r="D155" s="65" t="str">
        <f t="shared" si="2"/>
        <v>DONE</v>
      </c>
      <c r="E155" s="1"/>
      <c r="F155" s="1"/>
      <c r="G155" s="1"/>
      <c r="H155" s="1"/>
      <c r="I155" s="1"/>
      <c r="J155" s="1"/>
      <c r="K155" s="1"/>
      <c r="L155" s="1"/>
      <c r="M155" s="1"/>
      <c r="N155" s="1"/>
      <c r="O155" s="1"/>
      <c r="P155" s="1"/>
      <c r="Q155" s="1"/>
      <c r="R155" s="1"/>
      <c r="S155" s="1"/>
      <c r="T155" s="1"/>
    </row>
    <row r="156" ht="15.75" customHeight="1">
      <c r="A156" s="83"/>
      <c r="B156" s="65">
        <v>119.0</v>
      </c>
      <c r="C156" s="65">
        <f t="shared" si="3"/>
        <v>236.25</v>
      </c>
      <c r="D156" s="65" t="str">
        <f t="shared" si="2"/>
        <v>DONE</v>
      </c>
      <c r="E156" s="1"/>
      <c r="F156" s="1"/>
      <c r="G156" s="1"/>
      <c r="H156" s="1"/>
      <c r="I156" s="1"/>
      <c r="J156" s="1"/>
      <c r="K156" s="1"/>
      <c r="L156" s="1"/>
      <c r="M156" s="1"/>
      <c r="N156" s="1"/>
      <c r="O156" s="1"/>
      <c r="P156" s="1"/>
      <c r="Q156" s="1"/>
      <c r="R156" s="1"/>
      <c r="S156" s="1"/>
      <c r="T156" s="1"/>
    </row>
    <row r="157" ht="15.75" customHeight="1">
      <c r="A157" s="83"/>
      <c r="B157" s="65">
        <v>120.0</v>
      </c>
      <c r="C157" s="65">
        <f t="shared" si="3"/>
        <v>238.75</v>
      </c>
      <c r="D157" s="65" t="str">
        <f t="shared" si="2"/>
        <v>DONE</v>
      </c>
      <c r="E157" s="1"/>
      <c r="F157" s="1"/>
      <c r="G157" s="1"/>
      <c r="H157" s="1"/>
      <c r="I157" s="1"/>
      <c r="J157" s="1"/>
      <c r="K157" s="1"/>
      <c r="L157" s="1"/>
      <c r="M157" s="1"/>
      <c r="N157" s="1"/>
      <c r="O157" s="1"/>
      <c r="P157" s="1"/>
      <c r="Q157" s="1"/>
      <c r="R157" s="1"/>
      <c r="S157" s="1"/>
      <c r="T157" s="1"/>
    </row>
    <row r="158" ht="15.75" customHeight="1">
      <c r="A158" s="83"/>
      <c r="B158" s="65">
        <v>121.0</v>
      </c>
      <c r="C158" s="65">
        <f t="shared" si="3"/>
        <v>241.25</v>
      </c>
      <c r="D158" s="65" t="str">
        <f t="shared" si="2"/>
        <v>DONE</v>
      </c>
      <c r="E158" s="1"/>
      <c r="F158" s="1"/>
      <c r="G158" s="1"/>
      <c r="H158" s="1"/>
      <c r="I158" s="1"/>
      <c r="J158" s="1"/>
      <c r="K158" s="1"/>
      <c r="L158" s="1"/>
      <c r="M158" s="1"/>
      <c r="N158" s="1"/>
      <c r="O158" s="1"/>
      <c r="P158" s="1"/>
      <c r="Q158" s="1"/>
      <c r="R158" s="1"/>
      <c r="S158" s="1"/>
      <c r="T158" s="1"/>
    </row>
    <row r="159" ht="15.75" customHeight="1">
      <c r="A159" s="83"/>
      <c r="B159" s="65">
        <v>122.0</v>
      </c>
      <c r="C159" s="65">
        <f t="shared" si="3"/>
        <v>243.75</v>
      </c>
      <c r="D159" s="65" t="str">
        <f t="shared" si="2"/>
        <v>DONE</v>
      </c>
      <c r="E159" s="1"/>
      <c r="F159" s="1"/>
      <c r="G159" s="1"/>
      <c r="H159" s="1"/>
      <c r="I159" s="1"/>
      <c r="J159" s="1"/>
      <c r="K159" s="1"/>
      <c r="L159" s="1"/>
      <c r="M159" s="1"/>
      <c r="N159" s="1"/>
      <c r="O159" s="1"/>
      <c r="P159" s="1"/>
      <c r="Q159" s="1"/>
      <c r="R159" s="1"/>
      <c r="S159" s="1"/>
      <c r="T159" s="1"/>
    </row>
    <row r="160" ht="15.75" customHeight="1">
      <c r="A160" s="83"/>
      <c r="B160" s="65">
        <v>123.0</v>
      </c>
      <c r="C160" s="65">
        <f t="shared" si="3"/>
        <v>246.25</v>
      </c>
      <c r="D160" s="65" t="str">
        <f t="shared" si="2"/>
        <v>DONE</v>
      </c>
      <c r="E160" s="1"/>
      <c r="F160" s="1"/>
      <c r="G160" s="1"/>
      <c r="H160" s="1"/>
      <c r="I160" s="1"/>
      <c r="J160" s="1"/>
      <c r="K160" s="1"/>
      <c r="L160" s="1"/>
      <c r="M160" s="1"/>
      <c r="N160" s="1"/>
      <c r="O160" s="1"/>
      <c r="P160" s="1"/>
      <c r="Q160" s="1"/>
      <c r="R160" s="1"/>
      <c r="S160" s="1"/>
      <c r="T160" s="1"/>
    </row>
    <row r="161" ht="15.75" customHeight="1">
      <c r="A161" s="83"/>
      <c r="B161" s="65">
        <v>124.0</v>
      </c>
      <c r="C161" s="65">
        <f t="shared" si="3"/>
        <v>248.75</v>
      </c>
      <c r="D161" s="65" t="str">
        <f t="shared" si="2"/>
        <v>DONE</v>
      </c>
      <c r="E161" s="1"/>
      <c r="F161" s="1"/>
      <c r="G161" s="1"/>
      <c r="H161" s="1"/>
      <c r="I161" s="1"/>
      <c r="J161" s="1"/>
      <c r="K161" s="1"/>
      <c r="L161" s="1"/>
      <c r="M161" s="1"/>
      <c r="N161" s="1"/>
      <c r="O161" s="1"/>
      <c r="P161" s="1"/>
      <c r="Q161" s="1"/>
      <c r="R161" s="1"/>
      <c r="S161" s="1"/>
      <c r="T161" s="1"/>
    </row>
    <row r="162" ht="15.75" customHeight="1">
      <c r="A162" s="83"/>
      <c r="B162" s="65">
        <v>125.0</v>
      </c>
      <c r="C162" s="65">
        <f t="shared" si="3"/>
        <v>251.25</v>
      </c>
      <c r="D162" s="65" t="str">
        <f t="shared" si="2"/>
        <v>DONE</v>
      </c>
      <c r="E162" s="1"/>
      <c r="F162" s="1"/>
      <c r="G162" s="1"/>
      <c r="H162" s="1"/>
      <c r="I162" s="1"/>
      <c r="J162" s="1"/>
      <c r="K162" s="1"/>
      <c r="L162" s="1"/>
      <c r="M162" s="1"/>
      <c r="N162" s="1"/>
      <c r="O162" s="1"/>
      <c r="P162" s="1"/>
      <c r="Q162" s="1"/>
      <c r="R162" s="1"/>
      <c r="S162" s="1"/>
      <c r="T162" s="1"/>
    </row>
    <row r="163" ht="15.75" customHeight="1">
      <c r="A163" s="83"/>
      <c r="B163" s="65">
        <v>126.0</v>
      </c>
      <c r="C163" s="65">
        <f t="shared" si="3"/>
        <v>253.75</v>
      </c>
      <c r="D163" s="65" t="str">
        <f t="shared" si="2"/>
        <v>DONE</v>
      </c>
      <c r="E163" s="1"/>
      <c r="F163" s="1"/>
      <c r="G163" s="1"/>
      <c r="H163" s="1"/>
      <c r="I163" s="1"/>
      <c r="J163" s="1"/>
      <c r="K163" s="1"/>
      <c r="L163" s="1"/>
      <c r="M163" s="1"/>
      <c r="N163" s="1"/>
      <c r="O163" s="1"/>
      <c r="P163" s="1"/>
      <c r="Q163" s="1"/>
      <c r="R163" s="1"/>
      <c r="S163" s="1"/>
      <c r="T163" s="1"/>
    </row>
    <row r="164" ht="15.75" customHeight="1">
      <c r="A164" s="83"/>
      <c r="B164" s="65">
        <v>127.0</v>
      </c>
      <c r="C164" s="65">
        <f t="shared" si="3"/>
        <v>256.25</v>
      </c>
      <c r="D164" s="65" t="str">
        <f t="shared" si="2"/>
        <v>DONE</v>
      </c>
      <c r="E164" s="1"/>
      <c r="F164" s="1"/>
      <c r="G164" s="1"/>
      <c r="H164" s="1"/>
      <c r="I164" s="1"/>
      <c r="J164" s="1"/>
      <c r="K164" s="1"/>
      <c r="L164" s="1"/>
      <c r="M164" s="1"/>
      <c r="N164" s="1"/>
      <c r="O164" s="1"/>
      <c r="P164" s="1"/>
      <c r="Q164" s="1"/>
      <c r="R164" s="1"/>
      <c r="S164" s="1"/>
      <c r="T164" s="1"/>
    </row>
    <row r="165" ht="15.75" customHeight="1">
      <c r="A165" s="83"/>
      <c r="B165" s="65">
        <v>128.0</v>
      </c>
      <c r="C165" s="65">
        <f t="shared" si="3"/>
        <v>258.75</v>
      </c>
      <c r="D165" s="65" t="str">
        <f t="shared" si="2"/>
        <v>DONE</v>
      </c>
      <c r="E165" s="1"/>
      <c r="F165" s="1"/>
      <c r="G165" s="1"/>
      <c r="H165" s="1"/>
      <c r="I165" s="1"/>
      <c r="J165" s="1"/>
      <c r="K165" s="1"/>
      <c r="L165" s="1"/>
      <c r="M165" s="1"/>
      <c r="N165" s="1"/>
      <c r="O165" s="1"/>
      <c r="P165" s="1"/>
      <c r="Q165" s="1"/>
      <c r="R165" s="1"/>
      <c r="S165" s="1"/>
      <c r="T165" s="1"/>
    </row>
    <row r="166" ht="15.75" customHeight="1">
      <c r="A166" s="83"/>
      <c r="B166" s="65">
        <v>129.0</v>
      </c>
      <c r="C166" s="65">
        <f t="shared" si="3"/>
        <v>261.25</v>
      </c>
      <c r="D166" s="65" t="str">
        <f t="shared" si="2"/>
        <v>DONE</v>
      </c>
      <c r="E166" s="1"/>
      <c r="F166" s="1"/>
      <c r="G166" s="1"/>
      <c r="H166" s="1"/>
      <c r="I166" s="1"/>
      <c r="J166" s="1"/>
      <c r="K166" s="1"/>
      <c r="L166" s="1"/>
      <c r="M166" s="1"/>
      <c r="N166" s="1"/>
      <c r="O166" s="1"/>
      <c r="P166" s="1"/>
      <c r="Q166" s="1"/>
      <c r="R166" s="1"/>
      <c r="S166" s="1"/>
      <c r="T166" s="1"/>
    </row>
    <row r="167" ht="15.75" customHeight="1">
      <c r="A167" s="83"/>
      <c r="B167" s="65">
        <v>130.0</v>
      </c>
      <c r="C167" s="65">
        <f t="shared" si="3"/>
        <v>263.75</v>
      </c>
      <c r="D167" s="65" t="str">
        <f t="shared" si="2"/>
        <v>DONE</v>
      </c>
      <c r="E167" s="1"/>
      <c r="F167" s="1"/>
      <c r="G167" s="1"/>
      <c r="H167" s="1"/>
      <c r="I167" s="1"/>
      <c r="J167" s="1"/>
      <c r="K167" s="1"/>
      <c r="L167" s="1"/>
      <c r="M167" s="1"/>
      <c r="N167" s="1"/>
      <c r="O167" s="1"/>
      <c r="P167" s="1"/>
      <c r="Q167" s="1"/>
      <c r="R167" s="1"/>
      <c r="S167" s="1"/>
      <c r="T167" s="1"/>
    </row>
    <row r="168" ht="15.75" customHeight="1">
      <c r="A168" s="83"/>
      <c r="B168" s="65">
        <v>131.0</v>
      </c>
      <c r="C168" s="65">
        <f t="shared" si="3"/>
        <v>266.25</v>
      </c>
      <c r="D168" s="65" t="str">
        <f t="shared" si="2"/>
        <v>DONE</v>
      </c>
      <c r="E168" s="1"/>
      <c r="F168" s="1"/>
      <c r="G168" s="1"/>
      <c r="H168" s="1"/>
      <c r="I168" s="1"/>
      <c r="J168" s="1"/>
      <c r="K168" s="1"/>
      <c r="L168" s="1"/>
      <c r="M168" s="1"/>
      <c r="N168" s="1"/>
      <c r="O168" s="1"/>
      <c r="P168" s="1"/>
      <c r="Q168" s="1"/>
      <c r="R168" s="1"/>
      <c r="S168" s="1"/>
      <c r="T168" s="1"/>
    </row>
    <row r="169" ht="15.75" customHeight="1">
      <c r="A169" s="83"/>
      <c r="B169" s="65">
        <v>132.0</v>
      </c>
      <c r="C169" s="65">
        <f t="shared" si="3"/>
        <v>268.75</v>
      </c>
      <c r="D169" s="65" t="str">
        <f t="shared" si="2"/>
        <v>DONE</v>
      </c>
      <c r="E169" s="1"/>
      <c r="F169" s="1"/>
      <c r="G169" s="1"/>
      <c r="H169" s="1"/>
      <c r="I169" s="1"/>
      <c r="J169" s="1"/>
      <c r="K169" s="1"/>
      <c r="L169" s="1"/>
      <c r="M169" s="1"/>
      <c r="N169" s="1"/>
      <c r="O169" s="1"/>
      <c r="P169" s="1"/>
      <c r="Q169" s="1"/>
      <c r="R169" s="1"/>
      <c r="S169" s="1"/>
      <c r="T169" s="1"/>
    </row>
    <row r="170" ht="15.75" customHeight="1">
      <c r="A170" s="83"/>
      <c r="B170" s="65">
        <v>133.0</v>
      </c>
      <c r="C170" s="65">
        <f t="shared" si="3"/>
        <v>271.25</v>
      </c>
      <c r="D170" s="65" t="str">
        <f t="shared" si="2"/>
        <v>DONE</v>
      </c>
      <c r="E170" s="1"/>
      <c r="F170" s="1"/>
      <c r="G170" s="1"/>
      <c r="H170" s="1"/>
      <c r="I170" s="1"/>
      <c r="J170" s="1"/>
      <c r="K170" s="1"/>
      <c r="L170" s="1"/>
      <c r="M170" s="1"/>
      <c r="N170" s="1"/>
      <c r="O170" s="1"/>
      <c r="P170" s="1"/>
      <c r="Q170" s="1"/>
      <c r="R170" s="1"/>
      <c r="S170" s="1"/>
      <c r="T170" s="1"/>
    </row>
    <row r="171" ht="15.75" customHeight="1">
      <c r="A171" s="83"/>
      <c r="B171" s="65">
        <v>134.0</v>
      </c>
      <c r="C171" s="65">
        <f t="shared" si="3"/>
        <v>273.75</v>
      </c>
      <c r="D171" s="65" t="str">
        <f t="shared" si="2"/>
        <v>DONE</v>
      </c>
      <c r="E171" s="1"/>
      <c r="F171" s="1"/>
      <c r="G171" s="1"/>
      <c r="H171" s="1"/>
      <c r="I171" s="1"/>
      <c r="J171" s="1"/>
      <c r="K171" s="1"/>
      <c r="L171" s="1"/>
      <c r="M171" s="1"/>
      <c r="N171" s="1"/>
      <c r="O171" s="1"/>
      <c r="P171" s="1"/>
      <c r="Q171" s="1"/>
      <c r="R171" s="1"/>
      <c r="S171" s="1"/>
      <c r="T171" s="1"/>
    </row>
    <row r="172" ht="15.75" customHeight="1">
      <c r="A172" s="83"/>
      <c r="B172" s="65">
        <v>135.0</v>
      </c>
      <c r="C172" s="65">
        <f t="shared" si="3"/>
        <v>276.25</v>
      </c>
      <c r="D172" s="65" t="str">
        <f t="shared" si="2"/>
        <v>DONE</v>
      </c>
      <c r="E172" s="1"/>
      <c r="F172" s="1"/>
      <c r="G172" s="1"/>
      <c r="H172" s="1"/>
      <c r="I172" s="1"/>
      <c r="J172" s="1"/>
      <c r="K172" s="1"/>
      <c r="L172" s="1"/>
      <c r="M172" s="1"/>
      <c r="N172" s="1"/>
      <c r="O172" s="1"/>
      <c r="P172" s="1"/>
      <c r="Q172" s="1"/>
      <c r="R172" s="1"/>
      <c r="S172" s="1"/>
      <c r="T172" s="1"/>
    </row>
    <row r="173" ht="15.75" customHeight="1">
      <c r="A173" s="83"/>
      <c r="B173" s="65">
        <v>136.0</v>
      </c>
      <c r="C173" s="65">
        <f t="shared" si="3"/>
        <v>278.75</v>
      </c>
      <c r="D173" s="65" t="str">
        <f t="shared" si="2"/>
        <v>DONE</v>
      </c>
      <c r="E173" s="1"/>
      <c r="F173" s="1"/>
      <c r="G173" s="1"/>
      <c r="H173" s="1"/>
      <c r="I173" s="1"/>
      <c r="J173" s="1"/>
      <c r="K173" s="1"/>
      <c r="L173" s="1"/>
      <c r="M173" s="1"/>
      <c r="N173" s="1"/>
      <c r="O173" s="1"/>
      <c r="P173" s="1"/>
      <c r="Q173" s="1"/>
      <c r="R173" s="1"/>
      <c r="S173" s="1"/>
      <c r="T173" s="1"/>
    </row>
    <row r="174" ht="15.75" customHeight="1">
      <c r="A174" s="83"/>
      <c r="B174" s="65">
        <v>137.0</v>
      </c>
      <c r="C174" s="65">
        <f t="shared" si="3"/>
        <v>281.25</v>
      </c>
      <c r="D174" s="65" t="str">
        <f t="shared" si="2"/>
        <v>DONE</v>
      </c>
      <c r="E174" s="1"/>
      <c r="F174" s="1"/>
      <c r="G174" s="1"/>
      <c r="H174" s="1"/>
      <c r="I174" s="1"/>
      <c r="J174" s="1"/>
      <c r="K174" s="1"/>
      <c r="L174" s="1"/>
      <c r="M174" s="1"/>
      <c r="N174" s="1"/>
      <c r="O174" s="1"/>
      <c r="P174" s="1"/>
      <c r="Q174" s="1"/>
      <c r="R174" s="1"/>
      <c r="S174" s="1"/>
      <c r="T174" s="1"/>
    </row>
    <row r="175" ht="15.75" customHeight="1">
      <c r="A175" s="83"/>
      <c r="B175" s="65">
        <v>138.0</v>
      </c>
      <c r="C175" s="65">
        <f t="shared" si="3"/>
        <v>283.75</v>
      </c>
      <c r="D175" s="65" t="str">
        <f t="shared" si="2"/>
        <v>DONE</v>
      </c>
      <c r="E175" s="1"/>
      <c r="F175" s="1"/>
      <c r="G175" s="1"/>
      <c r="H175" s="1"/>
      <c r="I175" s="1"/>
      <c r="J175" s="1"/>
      <c r="K175" s="1"/>
      <c r="L175" s="1"/>
      <c r="M175" s="1"/>
      <c r="N175" s="1"/>
      <c r="O175" s="1"/>
      <c r="P175" s="1"/>
      <c r="Q175" s="1"/>
      <c r="R175" s="1"/>
      <c r="S175" s="1"/>
      <c r="T175" s="1"/>
    </row>
    <row r="176" ht="15.75" customHeight="1">
      <c r="A176" s="83"/>
      <c r="B176" s="65">
        <v>139.0</v>
      </c>
      <c r="C176" s="65">
        <f t="shared" si="3"/>
        <v>286.25</v>
      </c>
      <c r="D176" s="65" t="str">
        <f t="shared" si="2"/>
        <v>DONE</v>
      </c>
      <c r="E176" s="1"/>
      <c r="F176" s="1"/>
      <c r="G176" s="1"/>
      <c r="H176" s="1"/>
      <c r="I176" s="1"/>
      <c r="J176" s="1"/>
      <c r="K176" s="1"/>
      <c r="L176" s="1"/>
      <c r="M176" s="1"/>
      <c r="N176" s="1"/>
      <c r="O176" s="1"/>
      <c r="P176" s="1"/>
      <c r="Q176" s="1"/>
      <c r="R176" s="1"/>
      <c r="S176" s="1"/>
      <c r="T176" s="1"/>
    </row>
    <row r="177" ht="15.75" customHeight="1">
      <c r="A177" s="83"/>
      <c r="B177" s="65">
        <v>140.0</v>
      </c>
      <c r="C177" s="65">
        <f t="shared" si="3"/>
        <v>288.75</v>
      </c>
      <c r="D177" s="65" t="str">
        <f t="shared" si="2"/>
        <v>DONE</v>
      </c>
      <c r="E177" s="1"/>
      <c r="F177" s="1"/>
      <c r="G177" s="1"/>
      <c r="H177" s="1"/>
      <c r="I177" s="1"/>
      <c r="J177" s="1"/>
      <c r="K177" s="1"/>
      <c r="L177" s="1"/>
      <c r="M177" s="1"/>
      <c r="N177" s="1"/>
      <c r="O177" s="1"/>
      <c r="P177" s="1"/>
      <c r="Q177" s="1"/>
      <c r="R177" s="1"/>
      <c r="S177" s="1"/>
      <c r="T177" s="1"/>
    </row>
    <row r="178" ht="15.75" customHeight="1">
      <c r="A178" s="83"/>
      <c r="B178" s="65">
        <v>141.0</v>
      </c>
      <c r="C178" s="65">
        <f t="shared" si="3"/>
        <v>291.25</v>
      </c>
      <c r="D178" s="65" t="str">
        <f t="shared" si="2"/>
        <v>DONE</v>
      </c>
      <c r="E178" s="1"/>
      <c r="F178" s="1"/>
      <c r="G178" s="1"/>
      <c r="H178" s="1"/>
      <c r="I178" s="1"/>
      <c r="J178" s="1"/>
      <c r="K178" s="1"/>
      <c r="L178" s="1"/>
      <c r="M178" s="1"/>
      <c r="N178" s="1"/>
      <c r="O178" s="1"/>
      <c r="P178" s="1"/>
      <c r="Q178" s="1"/>
      <c r="R178" s="1"/>
      <c r="S178" s="1"/>
      <c r="T178" s="1"/>
    </row>
    <row r="179" ht="15.75" customHeight="1">
      <c r="A179" s="83"/>
      <c r="B179" s="65">
        <v>142.0</v>
      </c>
      <c r="C179" s="65">
        <f t="shared" si="3"/>
        <v>293.75</v>
      </c>
      <c r="D179" s="65" t="str">
        <f t="shared" si="2"/>
        <v>DONE</v>
      </c>
      <c r="E179" s="1"/>
      <c r="F179" s="1"/>
      <c r="G179" s="1"/>
      <c r="H179" s="1"/>
      <c r="I179" s="1"/>
      <c r="J179" s="1"/>
      <c r="K179" s="1"/>
      <c r="L179" s="1"/>
      <c r="M179" s="1"/>
      <c r="N179" s="1"/>
      <c r="O179" s="1"/>
      <c r="P179" s="1"/>
      <c r="Q179" s="1"/>
      <c r="R179" s="1"/>
      <c r="S179" s="1"/>
      <c r="T179" s="1"/>
    </row>
    <row r="180" ht="15.75" customHeight="1">
      <c r="A180" s="83"/>
      <c r="B180" s="65">
        <v>143.0</v>
      </c>
      <c r="C180" s="65">
        <f t="shared" si="3"/>
        <v>296.25</v>
      </c>
      <c r="D180" s="65" t="str">
        <f t="shared" si="2"/>
        <v>DONE</v>
      </c>
      <c r="E180" s="1"/>
      <c r="F180" s="1"/>
      <c r="G180" s="1"/>
      <c r="H180" s="1"/>
      <c r="I180" s="1"/>
      <c r="J180" s="1"/>
      <c r="K180" s="1"/>
      <c r="L180" s="1"/>
      <c r="M180" s="1"/>
      <c r="N180" s="1"/>
      <c r="O180" s="1"/>
      <c r="P180" s="1"/>
      <c r="Q180" s="1"/>
      <c r="R180" s="1"/>
      <c r="S180" s="1"/>
      <c r="T180" s="1"/>
    </row>
    <row r="181" ht="15.75" customHeight="1">
      <c r="A181" s="83"/>
      <c r="B181" s="65">
        <v>144.0</v>
      </c>
      <c r="C181" s="65">
        <f t="shared" si="3"/>
        <v>298.75</v>
      </c>
      <c r="D181" s="65" t="str">
        <f t="shared" si="2"/>
        <v>DONE</v>
      </c>
      <c r="E181" s="1"/>
      <c r="F181" s="1"/>
      <c r="G181" s="1"/>
      <c r="H181" s="1"/>
      <c r="I181" s="1"/>
      <c r="J181" s="1"/>
      <c r="K181" s="1"/>
      <c r="L181" s="1"/>
      <c r="M181" s="1"/>
      <c r="N181" s="1"/>
      <c r="O181" s="1"/>
      <c r="P181" s="1"/>
      <c r="Q181" s="1"/>
      <c r="R181" s="1"/>
      <c r="S181" s="1"/>
      <c r="T181" s="1"/>
    </row>
    <row r="182" ht="15.75" customHeight="1">
      <c r="A182" s="83"/>
      <c r="B182" s="65">
        <v>145.0</v>
      </c>
      <c r="C182" s="65">
        <f t="shared" si="3"/>
        <v>301.25</v>
      </c>
      <c r="D182" s="65" t="str">
        <f t="shared" si="2"/>
        <v>DONE</v>
      </c>
      <c r="E182" s="1"/>
      <c r="F182" s="1"/>
      <c r="G182" s="1"/>
      <c r="H182" s="1"/>
      <c r="I182" s="1"/>
      <c r="J182" s="1"/>
      <c r="K182" s="1"/>
      <c r="L182" s="1"/>
      <c r="M182" s="1"/>
      <c r="N182" s="1"/>
      <c r="O182" s="1"/>
      <c r="P182" s="1"/>
      <c r="Q182" s="1"/>
      <c r="R182" s="1"/>
      <c r="S182" s="1"/>
      <c r="T182" s="1"/>
    </row>
    <row r="183" ht="15.75" customHeight="1">
      <c r="A183" s="83"/>
      <c r="B183" s="65">
        <v>146.0</v>
      </c>
      <c r="C183" s="65">
        <f t="shared" si="3"/>
        <v>303.75</v>
      </c>
      <c r="D183" s="65" t="str">
        <f t="shared" si="2"/>
        <v>DONE</v>
      </c>
      <c r="E183" s="1"/>
      <c r="F183" s="1"/>
      <c r="G183" s="1"/>
      <c r="H183" s="1"/>
      <c r="I183" s="1"/>
      <c r="J183" s="1"/>
      <c r="K183" s="1"/>
      <c r="L183" s="1"/>
      <c r="M183" s="1"/>
      <c r="N183" s="1"/>
      <c r="O183" s="1"/>
      <c r="P183" s="1"/>
      <c r="Q183" s="1"/>
      <c r="R183" s="1"/>
      <c r="S183" s="1"/>
      <c r="T183" s="1"/>
    </row>
    <row r="184" ht="15.75" customHeight="1">
      <c r="A184" s="83"/>
      <c r="B184" s="65">
        <v>147.0</v>
      </c>
      <c r="C184" s="65">
        <f t="shared" si="3"/>
        <v>306.25</v>
      </c>
      <c r="D184" s="65" t="str">
        <f t="shared" si="2"/>
        <v>DONE</v>
      </c>
      <c r="E184" s="1"/>
      <c r="F184" s="1"/>
      <c r="G184" s="1"/>
      <c r="H184" s="1"/>
      <c r="I184" s="1"/>
      <c r="J184" s="1"/>
      <c r="K184" s="1"/>
      <c r="L184" s="1"/>
      <c r="M184" s="1"/>
      <c r="N184" s="1"/>
      <c r="O184" s="1"/>
      <c r="P184" s="1"/>
      <c r="Q184" s="1"/>
      <c r="R184" s="1"/>
      <c r="S184" s="1"/>
      <c r="T184" s="1"/>
    </row>
    <row r="185" ht="15.75" customHeight="1">
      <c r="A185" s="83"/>
      <c r="B185" s="65">
        <v>148.0</v>
      </c>
      <c r="C185" s="65">
        <f t="shared" si="3"/>
        <v>308.75</v>
      </c>
      <c r="D185" s="65" t="str">
        <f t="shared" si="2"/>
        <v>DONE</v>
      </c>
      <c r="E185" s="1"/>
      <c r="F185" s="1"/>
      <c r="G185" s="1"/>
      <c r="H185" s="1"/>
      <c r="I185" s="1"/>
      <c r="J185" s="1"/>
      <c r="K185" s="1"/>
      <c r="L185" s="1"/>
      <c r="M185" s="1"/>
      <c r="N185" s="1"/>
      <c r="O185" s="1"/>
      <c r="P185" s="1"/>
      <c r="Q185" s="1"/>
      <c r="R185" s="1"/>
      <c r="S185" s="1"/>
      <c r="T185" s="1"/>
    </row>
    <row r="186" ht="15.75" customHeight="1">
      <c r="A186" s="83"/>
      <c r="B186" s="65">
        <v>149.0</v>
      </c>
      <c r="C186" s="65">
        <f t="shared" si="3"/>
        <v>311.25</v>
      </c>
      <c r="D186" s="65" t="str">
        <f t="shared" si="2"/>
        <v>DONE</v>
      </c>
      <c r="E186" s="1"/>
      <c r="F186" s="1"/>
      <c r="G186" s="1"/>
      <c r="H186" s="1"/>
      <c r="I186" s="1"/>
      <c r="J186" s="1"/>
      <c r="K186" s="1"/>
      <c r="L186" s="1"/>
      <c r="M186" s="1"/>
      <c r="N186" s="1"/>
      <c r="O186" s="1"/>
      <c r="P186" s="1"/>
      <c r="Q186" s="1"/>
      <c r="R186" s="1"/>
      <c r="S186" s="1"/>
      <c r="T186" s="1"/>
    </row>
    <row r="187" ht="15.75" customHeight="1">
      <c r="A187" s="83"/>
      <c r="B187" s="65">
        <v>150.0</v>
      </c>
      <c r="C187" s="65">
        <f t="shared" si="3"/>
        <v>313.75</v>
      </c>
      <c r="D187" s="65" t="str">
        <f t="shared" si="2"/>
        <v>DONE</v>
      </c>
      <c r="E187" s="1"/>
      <c r="F187" s="1"/>
      <c r="G187" s="1"/>
      <c r="H187" s="1"/>
      <c r="I187" s="1"/>
      <c r="J187" s="1"/>
      <c r="K187" s="1"/>
      <c r="L187" s="1"/>
      <c r="M187" s="1"/>
      <c r="N187" s="1"/>
      <c r="O187" s="1"/>
      <c r="P187" s="1"/>
      <c r="Q187" s="1"/>
      <c r="R187" s="1"/>
      <c r="S187" s="1"/>
      <c r="T187" s="1"/>
    </row>
    <row r="188" ht="15.75" customHeight="1">
      <c r="A188" s="83"/>
      <c r="B188" s="65">
        <v>151.0</v>
      </c>
      <c r="C188" s="65">
        <f t="shared" si="3"/>
        <v>316.25</v>
      </c>
      <c r="D188" s="65" t="str">
        <f t="shared" si="2"/>
        <v>DONE</v>
      </c>
      <c r="E188" s="1"/>
      <c r="F188" s="1"/>
      <c r="G188" s="1"/>
      <c r="H188" s="1"/>
      <c r="I188" s="1"/>
      <c r="J188" s="1"/>
      <c r="K188" s="1"/>
      <c r="L188" s="1"/>
      <c r="M188" s="1"/>
      <c r="N188" s="1"/>
      <c r="O188" s="1"/>
      <c r="P188" s="1"/>
      <c r="Q188" s="1"/>
      <c r="R188" s="1"/>
      <c r="S188" s="1"/>
      <c r="T188" s="1"/>
    </row>
    <row r="189" ht="15.75" customHeight="1">
      <c r="A189" s="83"/>
      <c r="B189" s="65">
        <v>152.0</v>
      </c>
      <c r="C189" s="65">
        <f t="shared" si="3"/>
        <v>318.75</v>
      </c>
      <c r="D189" s="65" t="str">
        <f t="shared" si="2"/>
        <v>DONE</v>
      </c>
      <c r="E189" s="1"/>
      <c r="F189" s="1"/>
      <c r="G189" s="1"/>
      <c r="H189" s="1"/>
      <c r="I189" s="1"/>
      <c r="J189" s="1"/>
      <c r="K189" s="1"/>
      <c r="L189" s="1"/>
      <c r="M189" s="1"/>
      <c r="N189" s="1"/>
      <c r="O189" s="1"/>
      <c r="P189" s="1"/>
      <c r="Q189" s="1"/>
      <c r="R189" s="1"/>
      <c r="S189" s="1"/>
      <c r="T189" s="1"/>
    </row>
    <row r="190" ht="15.75" customHeight="1">
      <c r="A190" s="83"/>
      <c r="B190" s="65">
        <v>153.0</v>
      </c>
      <c r="C190" s="65">
        <f t="shared" si="3"/>
        <v>321.25</v>
      </c>
      <c r="D190" s="65" t="str">
        <f t="shared" si="2"/>
        <v>DONE</v>
      </c>
      <c r="E190" s="1"/>
      <c r="F190" s="1"/>
      <c r="G190" s="1"/>
      <c r="H190" s="1"/>
      <c r="I190" s="1"/>
      <c r="J190" s="1"/>
      <c r="K190" s="1"/>
      <c r="L190" s="1"/>
      <c r="M190" s="1"/>
      <c r="N190" s="1"/>
      <c r="O190" s="1"/>
      <c r="P190" s="1"/>
      <c r="Q190" s="1"/>
      <c r="R190" s="1"/>
      <c r="S190" s="1"/>
      <c r="T190" s="1"/>
    </row>
    <row r="191" ht="15.75" customHeight="1">
      <c r="A191" s="83"/>
      <c r="B191" s="65">
        <v>154.0</v>
      </c>
      <c r="C191" s="65">
        <f t="shared" si="3"/>
        <v>323.75</v>
      </c>
      <c r="D191" s="65" t="str">
        <f t="shared" si="2"/>
        <v>DONE</v>
      </c>
      <c r="E191" s="1"/>
      <c r="F191" s="1"/>
      <c r="G191" s="1"/>
      <c r="H191" s="1"/>
      <c r="I191" s="1"/>
      <c r="J191" s="1"/>
      <c r="K191" s="1"/>
      <c r="L191" s="1"/>
      <c r="M191" s="1"/>
      <c r="N191" s="1"/>
      <c r="O191" s="1"/>
      <c r="P191" s="1"/>
      <c r="Q191" s="1"/>
      <c r="R191" s="1"/>
      <c r="S191" s="1"/>
      <c r="T191" s="1"/>
    </row>
    <row r="192" ht="15.75" customHeight="1">
      <c r="A192" s="83"/>
      <c r="B192" s="65">
        <v>155.0</v>
      </c>
      <c r="C192" s="65">
        <f t="shared" si="3"/>
        <v>326.25</v>
      </c>
      <c r="D192" s="65" t="str">
        <f t="shared" si="2"/>
        <v>DONE</v>
      </c>
      <c r="E192" s="1"/>
      <c r="F192" s="1"/>
      <c r="G192" s="1"/>
      <c r="H192" s="1"/>
      <c r="I192" s="1"/>
      <c r="J192" s="1"/>
      <c r="K192" s="1"/>
      <c r="L192" s="1"/>
      <c r="M192" s="1"/>
      <c r="N192" s="1"/>
      <c r="O192" s="1"/>
      <c r="P192" s="1"/>
      <c r="Q192" s="1"/>
      <c r="R192" s="1"/>
      <c r="S192" s="1"/>
      <c r="T192" s="1"/>
    </row>
    <row r="193" ht="15.75" customHeight="1">
      <c r="A193" s="83"/>
      <c r="B193" s="65">
        <v>156.0</v>
      </c>
      <c r="C193" s="65">
        <f t="shared" si="3"/>
        <v>328.75</v>
      </c>
      <c r="D193" s="65" t="str">
        <f t="shared" si="2"/>
        <v>DONE</v>
      </c>
      <c r="E193" s="1"/>
      <c r="F193" s="1"/>
      <c r="G193" s="1"/>
      <c r="H193" s="1"/>
      <c r="I193" s="1"/>
      <c r="J193" s="1"/>
      <c r="K193" s="1"/>
      <c r="L193" s="1"/>
      <c r="M193" s="1"/>
      <c r="N193" s="1"/>
      <c r="O193" s="1"/>
      <c r="P193" s="1"/>
      <c r="Q193" s="1"/>
      <c r="R193" s="1"/>
      <c r="S193" s="1"/>
      <c r="T193" s="1"/>
    </row>
    <row r="194" ht="15.75" customHeight="1">
      <c r="A194" s="83"/>
      <c r="B194" s="65">
        <v>157.0</v>
      </c>
      <c r="C194" s="65">
        <f t="shared" si="3"/>
        <v>331.25</v>
      </c>
      <c r="D194" s="65" t="str">
        <f t="shared" si="2"/>
        <v>DONE</v>
      </c>
      <c r="E194" s="1"/>
      <c r="F194" s="1"/>
      <c r="G194" s="1"/>
      <c r="H194" s="1"/>
      <c r="I194" s="1"/>
      <c r="J194" s="1"/>
      <c r="K194" s="1"/>
      <c r="L194" s="1"/>
      <c r="M194" s="1"/>
      <c r="N194" s="1"/>
      <c r="O194" s="1"/>
      <c r="P194" s="1"/>
      <c r="Q194" s="1"/>
      <c r="R194" s="1"/>
      <c r="S194" s="1"/>
      <c r="T194" s="1"/>
    </row>
    <row r="195" ht="15.75" customHeight="1">
      <c r="A195" s="83"/>
      <c r="B195" s="65">
        <v>158.0</v>
      </c>
      <c r="C195" s="65">
        <f t="shared" si="3"/>
        <v>333.75</v>
      </c>
      <c r="D195" s="65" t="str">
        <f t="shared" si="2"/>
        <v>DONE</v>
      </c>
      <c r="E195" s="1"/>
      <c r="F195" s="1"/>
      <c r="G195" s="1"/>
      <c r="H195" s="1"/>
      <c r="I195" s="1"/>
      <c r="J195" s="1"/>
      <c r="K195" s="1"/>
      <c r="L195" s="1"/>
      <c r="M195" s="1"/>
      <c r="N195" s="1"/>
      <c r="O195" s="1"/>
      <c r="P195" s="1"/>
      <c r="Q195" s="1"/>
      <c r="R195" s="1"/>
      <c r="S195" s="1"/>
      <c r="T195" s="1"/>
    </row>
    <row r="196" ht="15.75" customHeight="1">
      <c r="A196" s="83"/>
      <c r="B196" s="65">
        <v>159.0</v>
      </c>
      <c r="C196" s="65">
        <f t="shared" si="3"/>
        <v>336.25</v>
      </c>
      <c r="D196" s="65" t="str">
        <f t="shared" si="2"/>
        <v>DONE</v>
      </c>
      <c r="E196" s="1"/>
      <c r="F196" s="1"/>
      <c r="G196" s="1"/>
      <c r="H196" s="1"/>
      <c r="I196" s="1"/>
      <c r="J196" s="1"/>
      <c r="K196" s="1"/>
      <c r="L196" s="1"/>
      <c r="M196" s="1"/>
      <c r="N196" s="1"/>
      <c r="O196" s="1"/>
      <c r="P196" s="1"/>
      <c r="Q196" s="1"/>
      <c r="R196" s="1"/>
      <c r="S196" s="1"/>
      <c r="T196" s="1"/>
    </row>
    <row r="197" ht="15.75" customHeight="1">
      <c r="A197" s="83"/>
      <c r="B197" s="65">
        <v>160.0</v>
      </c>
      <c r="C197" s="65">
        <f t="shared" si="3"/>
        <v>338.75</v>
      </c>
      <c r="D197" s="65" t="str">
        <f t="shared" si="2"/>
        <v>DONE</v>
      </c>
      <c r="E197" s="1"/>
      <c r="F197" s="1"/>
      <c r="G197" s="1"/>
      <c r="H197" s="1"/>
      <c r="I197" s="1"/>
      <c r="J197" s="1"/>
      <c r="K197" s="1"/>
      <c r="L197" s="1"/>
      <c r="M197" s="1"/>
      <c r="N197" s="1"/>
      <c r="O197" s="1"/>
      <c r="P197" s="1"/>
      <c r="Q197" s="1"/>
      <c r="R197" s="1"/>
      <c r="S197" s="1"/>
      <c r="T197" s="1"/>
    </row>
    <row r="198" ht="15.75" customHeight="1">
      <c r="A198" s="83"/>
      <c r="B198" s="65">
        <v>161.0</v>
      </c>
      <c r="C198" s="65">
        <f t="shared" si="3"/>
        <v>341.25</v>
      </c>
      <c r="D198" s="65" t="str">
        <f t="shared" si="2"/>
        <v>DONE</v>
      </c>
      <c r="E198" s="1"/>
      <c r="F198" s="1"/>
      <c r="G198" s="1"/>
      <c r="H198" s="1"/>
      <c r="I198" s="1"/>
      <c r="J198" s="1"/>
      <c r="K198" s="1"/>
      <c r="L198" s="1"/>
      <c r="M198" s="1"/>
      <c r="N198" s="1"/>
      <c r="O198" s="1"/>
      <c r="P198" s="1"/>
      <c r="Q198" s="1"/>
      <c r="R198" s="1"/>
      <c r="S198" s="1"/>
      <c r="T198" s="1"/>
    </row>
    <row r="199" ht="15.75" customHeight="1">
      <c r="A199" s="83"/>
      <c r="B199" s="65">
        <v>162.0</v>
      </c>
      <c r="C199" s="65">
        <f t="shared" si="3"/>
        <v>343.75</v>
      </c>
      <c r="D199" s="65" t="str">
        <f t="shared" si="2"/>
        <v>DONE</v>
      </c>
      <c r="E199" s="1"/>
      <c r="F199" s="1"/>
      <c r="G199" s="1"/>
      <c r="H199" s="1"/>
      <c r="I199" s="1"/>
      <c r="J199" s="1"/>
      <c r="K199" s="1"/>
      <c r="L199" s="1"/>
      <c r="M199" s="1"/>
      <c r="N199" s="1"/>
      <c r="O199" s="1"/>
      <c r="P199" s="1"/>
      <c r="Q199" s="1"/>
      <c r="R199" s="1"/>
      <c r="S199" s="1"/>
      <c r="T199" s="1"/>
    </row>
    <row r="200" ht="15.75" customHeight="1">
      <c r="A200" s="83"/>
      <c r="B200" s="65">
        <v>163.0</v>
      </c>
      <c r="C200" s="65">
        <f t="shared" si="3"/>
        <v>346.25</v>
      </c>
      <c r="D200" s="65" t="str">
        <f t="shared" si="2"/>
        <v>DONE</v>
      </c>
      <c r="E200" s="1"/>
      <c r="F200" s="1"/>
      <c r="G200" s="1"/>
      <c r="H200" s="1"/>
      <c r="I200" s="1"/>
      <c r="J200" s="1"/>
      <c r="K200" s="1"/>
      <c r="L200" s="1"/>
      <c r="M200" s="1"/>
      <c r="N200" s="1"/>
      <c r="O200" s="1"/>
      <c r="P200" s="1"/>
      <c r="Q200" s="1"/>
      <c r="R200" s="1"/>
      <c r="S200" s="1"/>
      <c r="T200" s="1"/>
    </row>
    <row r="201" ht="15.75" customHeight="1">
      <c r="A201" s="83"/>
      <c r="B201" s="65">
        <v>164.0</v>
      </c>
      <c r="C201" s="65">
        <f t="shared" si="3"/>
        <v>348.75</v>
      </c>
      <c r="D201" s="65" t="str">
        <f t="shared" si="2"/>
        <v>DONE</v>
      </c>
      <c r="E201" s="1"/>
      <c r="F201" s="1"/>
      <c r="G201" s="1"/>
      <c r="H201" s="1"/>
      <c r="I201" s="1"/>
      <c r="J201" s="1"/>
      <c r="K201" s="1"/>
      <c r="L201" s="1"/>
      <c r="M201" s="1"/>
      <c r="N201" s="1"/>
      <c r="O201" s="1"/>
      <c r="P201" s="1"/>
      <c r="Q201" s="1"/>
      <c r="R201" s="1"/>
      <c r="S201" s="1"/>
      <c r="T201" s="1"/>
    </row>
    <row r="202" ht="15.75" customHeight="1">
      <c r="A202" s="83"/>
      <c r="B202" s="65">
        <v>165.0</v>
      </c>
      <c r="C202" s="65">
        <f t="shared" si="3"/>
        <v>351.25</v>
      </c>
      <c r="D202" s="65" t="str">
        <f t="shared" si="2"/>
        <v>DONE</v>
      </c>
      <c r="E202" s="1"/>
      <c r="F202" s="1"/>
      <c r="G202" s="1"/>
      <c r="H202" s="1"/>
      <c r="I202" s="1"/>
      <c r="J202" s="1"/>
      <c r="K202" s="1"/>
      <c r="L202" s="1"/>
      <c r="M202" s="1"/>
      <c r="N202" s="1"/>
      <c r="O202" s="1"/>
      <c r="P202" s="1"/>
      <c r="Q202" s="1"/>
      <c r="R202" s="1"/>
      <c r="S202" s="1"/>
      <c r="T202" s="1"/>
    </row>
    <row r="203" ht="15.75" customHeight="1">
      <c r="A203" s="83"/>
      <c r="B203" s="65">
        <v>166.0</v>
      </c>
      <c r="C203" s="65">
        <f t="shared" si="3"/>
        <v>353.75</v>
      </c>
      <c r="D203" s="65" t="str">
        <f t="shared" si="2"/>
        <v>DONE</v>
      </c>
      <c r="E203" s="1"/>
      <c r="F203" s="1"/>
      <c r="G203" s="1"/>
      <c r="H203" s="1"/>
      <c r="I203" s="1"/>
      <c r="J203" s="1"/>
      <c r="K203" s="1"/>
      <c r="L203" s="1"/>
      <c r="M203" s="1"/>
      <c r="N203" s="1"/>
      <c r="O203" s="1"/>
      <c r="P203" s="1"/>
      <c r="Q203" s="1"/>
      <c r="R203" s="1"/>
      <c r="S203" s="1"/>
      <c r="T203" s="1"/>
    </row>
    <row r="204" ht="15.75" customHeight="1">
      <c r="A204" s="83"/>
      <c r="B204" s="65">
        <v>167.0</v>
      </c>
      <c r="C204" s="65">
        <f t="shared" si="3"/>
        <v>356.25</v>
      </c>
      <c r="D204" s="65" t="str">
        <f t="shared" si="2"/>
        <v>DONE</v>
      </c>
      <c r="E204" s="1"/>
      <c r="F204" s="1"/>
      <c r="G204" s="1"/>
      <c r="H204" s="1"/>
      <c r="I204" s="1"/>
      <c r="J204" s="1"/>
      <c r="K204" s="1"/>
      <c r="L204" s="1"/>
      <c r="M204" s="1"/>
      <c r="N204" s="1"/>
      <c r="O204" s="1"/>
      <c r="P204" s="1"/>
      <c r="Q204" s="1"/>
      <c r="R204" s="1"/>
      <c r="S204" s="1"/>
      <c r="T204" s="1"/>
    </row>
    <row r="205" ht="15.75" customHeight="1">
      <c r="A205" s="83"/>
      <c r="B205" s="65">
        <v>168.0</v>
      </c>
      <c r="C205" s="65">
        <f t="shared" si="3"/>
        <v>358.75</v>
      </c>
      <c r="D205" s="65" t="str">
        <f t="shared" si="2"/>
        <v>DONE</v>
      </c>
      <c r="E205" s="1"/>
      <c r="F205" s="1"/>
      <c r="G205" s="1"/>
      <c r="H205" s="1"/>
      <c r="I205" s="1"/>
      <c r="J205" s="1"/>
      <c r="K205" s="1"/>
      <c r="L205" s="1"/>
      <c r="M205" s="1"/>
      <c r="N205" s="1"/>
      <c r="O205" s="1"/>
      <c r="P205" s="1"/>
      <c r="Q205" s="1"/>
      <c r="R205" s="1"/>
      <c r="S205" s="1"/>
      <c r="T205" s="1"/>
    </row>
    <row r="206" ht="15.75" customHeight="1">
      <c r="A206" s="83"/>
      <c r="B206" s="65">
        <v>169.0</v>
      </c>
      <c r="C206" s="65">
        <f t="shared" si="3"/>
        <v>361.25</v>
      </c>
      <c r="D206" s="65" t="str">
        <f t="shared" si="2"/>
        <v>DONE</v>
      </c>
      <c r="E206" s="1"/>
      <c r="F206" s="1"/>
      <c r="G206" s="1"/>
      <c r="H206" s="1"/>
      <c r="I206" s="1"/>
      <c r="J206" s="1"/>
      <c r="K206" s="1"/>
      <c r="L206" s="1"/>
      <c r="M206" s="1"/>
      <c r="N206" s="1"/>
      <c r="O206" s="1"/>
      <c r="P206" s="1"/>
      <c r="Q206" s="1"/>
      <c r="R206" s="1"/>
      <c r="S206" s="1"/>
      <c r="T206" s="1"/>
    </row>
    <row r="207" ht="15.75" customHeight="1">
      <c r="A207" s="83"/>
      <c r="B207" s="65">
        <v>170.0</v>
      </c>
      <c r="C207" s="65">
        <f t="shared" si="3"/>
        <v>363.75</v>
      </c>
      <c r="D207" s="65" t="str">
        <f t="shared" si="2"/>
        <v>DONE</v>
      </c>
      <c r="E207" s="1"/>
      <c r="F207" s="1"/>
      <c r="G207" s="1"/>
      <c r="H207" s="1"/>
      <c r="I207" s="1"/>
      <c r="J207" s="1"/>
      <c r="K207" s="1"/>
      <c r="L207" s="1"/>
      <c r="M207" s="1"/>
      <c r="N207" s="1"/>
      <c r="O207" s="1"/>
      <c r="P207" s="1"/>
      <c r="Q207" s="1"/>
      <c r="R207" s="1"/>
      <c r="S207" s="1"/>
      <c r="T207" s="1"/>
    </row>
    <row r="208" ht="15.75" customHeight="1">
      <c r="A208" s="83"/>
      <c r="B208" s="65">
        <v>171.0</v>
      </c>
      <c r="C208" s="65">
        <f t="shared" si="3"/>
        <v>366.25</v>
      </c>
      <c r="D208" s="65" t="str">
        <f t="shared" si="2"/>
        <v>DONE</v>
      </c>
      <c r="E208" s="1"/>
      <c r="F208" s="1"/>
      <c r="G208" s="1"/>
      <c r="H208" s="1"/>
      <c r="I208" s="1"/>
      <c r="J208" s="1"/>
      <c r="K208" s="1"/>
      <c r="L208" s="1"/>
      <c r="M208" s="1"/>
      <c r="N208" s="1"/>
      <c r="O208" s="1"/>
      <c r="P208" s="1"/>
      <c r="Q208" s="1"/>
      <c r="R208" s="1"/>
      <c r="S208" s="1"/>
      <c r="T208" s="1"/>
    </row>
    <row r="209" ht="15.75" customHeight="1">
      <c r="A209" s="83"/>
      <c r="B209" s="65">
        <v>172.0</v>
      </c>
      <c r="C209" s="65">
        <f t="shared" si="3"/>
        <v>368.75</v>
      </c>
      <c r="D209" s="65" t="str">
        <f t="shared" si="2"/>
        <v>DONE</v>
      </c>
      <c r="E209" s="1"/>
      <c r="F209" s="1"/>
      <c r="G209" s="1"/>
      <c r="H209" s="1"/>
      <c r="I209" s="1"/>
      <c r="J209" s="1"/>
      <c r="K209" s="1"/>
      <c r="L209" s="1"/>
      <c r="M209" s="1"/>
      <c r="N209" s="1"/>
      <c r="O209" s="1"/>
      <c r="P209" s="1"/>
      <c r="Q209" s="1"/>
      <c r="R209" s="1"/>
      <c r="S209" s="1"/>
      <c r="T209" s="1"/>
    </row>
    <row r="210" ht="15.75" customHeight="1">
      <c r="A210" s="83"/>
      <c r="B210" s="65">
        <v>173.0</v>
      </c>
      <c r="C210" s="65">
        <f t="shared" si="3"/>
        <v>371.25</v>
      </c>
      <c r="D210" s="65" t="str">
        <f t="shared" si="2"/>
        <v>DONE</v>
      </c>
      <c r="E210" s="1"/>
      <c r="F210" s="1"/>
      <c r="G210" s="1"/>
      <c r="H210" s="1"/>
      <c r="I210" s="1"/>
      <c r="J210" s="1"/>
      <c r="K210" s="1"/>
      <c r="L210" s="1"/>
      <c r="M210" s="1"/>
      <c r="N210" s="1"/>
      <c r="O210" s="1"/>
      <c r="P210" s="1"/>
      <c r="Q210" s="1"/>
      <c r="R210" s="1"/>
      <c r="S210" s="1"/>
      <c r="T210" s="1"/>
    </row>
    <row r="211" ht="15.75" customHeight="1">
      <c r="A211" s="83"/>
      <c r="B211" s="65">
        <v>174.0</v>
      </c>
      <c r="C211" s="65">
        <f t="shared" si="3"/>
        <v>373.75</v>
      </c>
      <c r="D211" s="65" t="str">
        <f t="shared" si="2"/>
        <v>DONE</v>
      </c>
      <c r="E211" s="1"/>
      <c r="F211" s="1"/>
      <c r="G211" s="1"/>
      <c r="H211" s="1"/>
      <c r="I211" s="1"/>
      <c r="J211" s="1"/>
      <c r="K211" s="1"/>
      <c r="L211" s="1"/>
      <c r="M211" s="1"/>
      <c r="N211" s="1"/>
      <c r="O211" s="1"/>
      <c r="P211" s="1"/>
      <c r="Q211" s="1"/>
      <c r="R211" s="1"/>
      <c r="S211" s="1"/>
      <c r="T211" s="1"/>
    </row>
    <row r="212" ht="15.75" customHeight="1">
      <c r="A212" s="83"/>
      <c r="B212" s="65">
        <v>175.0</v>
      </c>
      <c r="C212" s="65">
        <f t="shared" si="3"/>
        <v>376.25</v>
      </c>
      <c r="D212" s="65" t="str">
        <f t="shared" si="2"/>
        <v>DONE</v>
      </c>
      <c r="E212" s="1"/>
      <c r="F212" s="1"/>
      <c r="G212" s="1"/>
      <c r="H212" s="1"/>
      <c r="I212" s="1"/>
      <c r="J212" s="1"/>
      <c r="K212" s="1"/>
      <c r="L212" s="1"/>
      <c r="M212" s="1"/>
      <c r="N212" s="1"/>
      <c r="O212" s="1"/>
      <c r="P212" s="1"/>
      <c r="Q212" s="1"/>
      <c r="R212" s="1"/>
      <c r="S212" s="1"/>
      <c r="T212" s="1"/>
    </row>
    <row r="213" ht="15.75" customHeight="1">
      <c r="A213" s="83"/>
      <c r="B213" s="65">
        <v>176.0</v>
      </c>
      <c r="C213" s="65">
        <f t="shared" si="3"/>
        <v>378.75</v>
      </c>
      <c r="D213" s="65" t="str">
        <f t="shared" si="2"/>
        <v>DONE</v>
      </c>
      <c r="E213" s="1"/>
      <c r="F213" s="1"/>
      <c r="G213" s="1"/>
      <c r="H213" s="1"/>
      <c r="I213" s="1"/>
      <c r="J213" s="1"/>
      <c r="K213" s="1"/>
      <c r="L213" s="1"/>
      <c r="M213" s="1"/>
      <c r="N213" s="1"/>
      <c r="O213" s="1"/>
      <c r="P213" s="1"/>
      <c r="Q213" s="1"/>
      <c r="R213" s="1"/>
      <c r="S213" s="1"/>
      <c r="T213" s="1"/>
    </row>
    <row r="214" ht="15.75" customHeight="1">
      <c r="A214" s="83"/>
      <c r="B214" s="65">
        <v>177.0</v>
      </c>
      <c r="C214" s="65">
        <f t="shared" si="3"/>
        <v>381.25</v>
      </c>
      <c r="D214" s="65" t="str">
        <f t="shared" si="2"/>
        <v>DONE</v>
      </c>
      <c r="E214" s="1"/>
      <c r="F214" s="1"/>
      <c r="G214" s="1"/>
      <c r="H214" s="1"/>
      <c r="I214" s="1"/>
      <c r="J214" s="1"/>
      <c r="K214" s="1"/>
      <c r="L214" s="1"/>
      <c r="M214" s="1"/>
      <c r="N214" s="1"/>
      <c r="O214" s="1"/>
      <c r="P214" s="1"/>
      <c r="Q214" s="1"/>
      <c r="R214" s="1"/>
      <c r="S214" s="1"/>
      <c r="T214" s="1"/>
    </row>
    <row r="215" ht="15.75" customHeight="1">
      <c r="A215" s="83"/>
      <c r="B215" s="65">
        <v>178.0</v>
      </c>
      <c r="C215" s="65">
        <f t="shared" si="3"/>
        <v>383.75</v>
      </c>
      <c r="D215" s="65" t="str">
        <f t="shared" si="2"/>
        <v>DONE</v>
      </c>
      <c r="E215" s="1"/>
      <c r="F215" s="1"/>
      <c r="G215" s="1"/>
      <c r="H215" s="1"/>
      <c r="I215" s="1"/>
      <c r="J215" s="1"/>
      <c r="K215" s="1"/>
      <c r="L215" s="1"/>
      <c r="M215" s="1"/>
      <c r="N215" s="1"/>
      <c r="O215" s="1"/>
      <c r="P215" s="1"/>
      <c r="Q215" s="1"/>
      <c r="R215" s="1"/>
      <c r="S215" s="1"/>
      <c r="T215" s="1"/>
    </row>
    <row r="216" ht="15.75" customHeight="1">
      <c r="A216" s="83"/>
      <c r="B216" s="65">
        <v>179.0</v>
      </c>
      <c r="C216" s="65">
        <f t="shared" si="3"/>
        <v>386.25</v>
      </c>
      <c r="D216" s="65" t="str">
        <f t="shared" si="2"/>
        <v>DONE</v>
      </c>
      <c r="E216" s="1"/>
      <c r="F216" s="1"/>
      <c r="G216" s="1"/>
      <c r="H216" s="1"/>
      <c r="I216" s="1"/>
      <c r="J216" s="1"/>
      <c r="K216" s="1"/>
      <c r="L216" s="1"/>
      <c r="M216" s="1"/>
      <c r="N216" s="1"/>
      <c r="O216" s="1"/>
      <c r="P216" s="1"/>
      <c r="Q216" s="1"/>
      <c r="R216" s="1"/>
      <c r="S216" s="1"/>
      <c r="T216" s="1"/>
    </row>
    <row r="217" ht="15.75" customHeight="1">
      <c r="A217" s="83"/>
      <c r="B217" s="65">
        <v>180.0</v>
      </c>
      <c r="C217" s="65">
        <f t="shared" si="3"/>
        <v>388.75</v>
      </c>
      <c r="D217" s="65" t="str">
        <f t="shared" si="2"/>
        <v>DONE</v>
      </c>
      <c r="E217" s="1"/>
      <c r="F217" s="1"/>
      <c r="G217" s="1"/>
      <c r="H217" s="1"/>
      <c r="I217" s="1"/>
      <c r="J217" s="1"/>
      <c r="K217" s="1"/>
      <c r="L217" s="1"/>
      <c r="M217" s="1"/>
      <c r="N217" s="1"/>
      <c r="O217" s="1"/>
      <c r="P217" s="1"/>
      <c r="Q217" s="1"/>
      <c r="R217" s="1"/>
      <c r="S217" s="1"/>
      <c r="T217" s="1"/>
    </row>
    <row r="218" ht="15.75" customHeight="1">
      <c r="A218" s="83"/>
      <c r="B218" s="65">
        <v>181.0</v>
      </c>
      <c r="C218" s="65">
        <f t="shared" si="3"/>
        <v>391.25</v>
      </c>
      <c r="D218" s="65" t="str">
        <f t="shared" si="2"/>
        <v>DONE</v>
      </c>
      <c r="E218" s="1"/>
      <c r="F218" s="1"/>
      <c r="G218" s="1"/>
      <c r="H218" s="1"/>
      <c r="I218" s="1"/>
      <c r="J218" s="1"/>
      <c r="K218" s="1"/>
      <c r="L218" s="1"/>
      <c r="M218" s="1"/>
      <c r="N218" s="1"/>
      <c r="O218" s="1"/>
      <c r="P218" s="1"/>
      <c r="Q218" s="1"/>
      <c r="R218" s="1"/>
      <c r="S218" s="1"/>
      <c r="T218" s="1"/>
    </row>
    <row r="219" ht="15.75" customHeight="1">
      <c r="A219" s="83"/>
      <c r="B219" s="65">
        <v>182.0</v>
      </c>
      <c r="C219" s="65">
        <f t="shared" si="3"/>
        <v>393.75</v>
      </c>
      <c r="D219" s="65" t="str">
        <f t="shared" si="2"/>
        <v>DONE</v>
      </c>
      <c r="E219" s="1"/>
      <c r="F219" s="1"/>
      <c r="G219" s="1"/>
      <c r="H219" s="1"/>
      <c r="I219" s="1"/>
      <c r="J219" s="1"/>
      <c r="K219" s="1"/>
      <c r="L219" s="1"/>
      <c r="M219" s="1"/>
      <c r="N219" s="1"/>
      <c r="O219" s="1"/>
      <c r="P219" s="1"/>
      <c r="Q219" s="1"/>
      <c r="R219" s="1"/>
      <c r="S219" s="1"/>
      <c r="T219" s="1"/>
    </row>
    <row r="220" ht="15.75" customHeight="1">
      <c r="A220" s="83"/>
      <c r="B220" s="65">
        <v>183.0</v>
      </c>
      <c r="C220" s="65">
        <f t="shared" si="3"/>
        <v>396.25</v>
      </c>
      <c r="D220" s="65" t="str">
        <f t="shared" si="2"/>
        <v>DONE</v>
      </c>
      <c r="E220" s="1"/>
      <c r="F220" s="1"/>
      <c r="G220" s="1"/>
      <c r="H220" s="1"/>
      <c r="I220" s="1"/>
      <c r="J220" s="1"/>
      <c r="K220" s="1"/>
      <c r="L220" s="1"/>
      <c r="M220" s="1"/>
      <c r="N220" s="1"/>
      <c r="O220" s="1"/>
      <c r="P220" s="1"/>
      <c r="Q220" s="1"/>
      <c r="R220" s="1"/>
      <c r="S220" s="1"/>
      <c r="T220" s="1"/>
    </row>
    <row r="221" ht="15.75" customHeight="1">
      <c r="A221" s="83"/>
      <c r="B221" s="65">
        <v>184.0</v>
      </c>
      <c r="C221" s="65">
        <f t="shared" si="3"/>
        <v>398.75</v>
      </c>
      <c r="D221" s="65" t="str">
        <f t="shared" si="2"/>
        <v>DONE</v>
      </c>
      <c r="E221" s="1"/>
      <c r="F221" s="1"/>
      <c r="G221" s="1"/>
      <c r="H221" s="1"/>
      <c r="I221" s="1"/>
      <c r="J221" s="1"/>
      <c r="K221" s="1"/>
      <c r="L221" s="1"/>
      <c r="M221" s="1"/>
      <c r="N221" s="1"/>
      <c r="O221" s="1"/>
      <c r="P221" s="1"/>
      <c r="Q221" s="1"/>
      <c r="R221" s="1"/>
      <c r="S221" s="1"/>
      <c r="T221" s="1"/>
    </row>
    <row r="222" ht="15.75" customHeight="1">
      <c r="A222" s="83"/>
      <c r="B222" s="65">
        <v>185.0</v>
      </c>
      <c r="C222" s="65">
        <f t="shared" si="3"/>
        <v>401.25</v>
      </c>
      <c r="D222" s="65" t="str">
        <f t="shared" si="2"/>
        <v>DONE</v>
      </c>
      <c r="E222" s="1"/>
      <c r="F222" s="1"/>
      <c r="G222" s="1"/>
      <c r="H222" s="1"/>
      <c r="I222" s="1"/>
      <c r="J222" s="1"/>
      <c r="K222" s="1"/>
      <c r="L222" s="1"/>
      <c r="M222" s="1"/>
      <c r="N222" s="1"/>
      <c r="O222" s="1"/>
      <c r="P222" s="1"/>
      <c r="Q222" s="1"/>
      <c r="R222" s="1"/>
      <c r="S222" s="1"/>
      <c r="T222" s="1"/>
    </row>
    <row r="223" ht="15.75" customHeight="1">
      <c r="A223" s="83"/>
      <c r="B223" s="65">
        <v>186.0</v>
      </c>
      <c r="C223" s="65">
        <f t="shared" si="3"/>
        <v>403.75</v>
      </c>
      <c r="D223" s="65" t="str">
        <f t="shared" si="2"/>
        <v>DONE</v>
      </c>
      <c r="E223" s="1"/>
      <c r="F223" s="1"/>
      <c r="G223" s="1"/>
      <c r="H223" s="1"/>
      <c r="I223" s="1"/>
      <c r="J223" s="1"/>
      <c r="K223" s="1"/>
      <c r="L223" s="1"/>
      <c r="M223" s="1"/>
      <c r="N223" s="1"/>
      <c r="O223" s="1"/>
      <c r="P223" s="1"/>
      <c r="Q223" s="1"/>
      <c r="R223" s="1"/>
      <c r="S223" s="1"/>
      <c r="T223" s="1"/>
    </row>
    <row r="224" ht="15.75" customHeight="1">
      <c r="B224" s="65">
        <v>187.0</v>
      </c>
      <c r="C224" s="65">
        <f t="shared" si="3"/>
        <v>406.25</v>
      </c>
      <c r="D224" s="65" t="str">
        <f t="shared" si="2"/>
        <v>DONE</v>
      </c>
      <c r="E224" s="1"/>
      <c r="F224" s="1"/>
      <c r="G224" s="1"/>
      <c r="H224" s="1"/>
      <c r="I224" s="1"/>
      <c r="J224" s="1"/>
      <c r="K224" s="1"/>
      <c r="L224" s="1"/>
      <c r="M224" s="1"/>
      <c r="N224" s="1"/>
      <c r="O224" s="1"/>
      <c r="P224" s="1"/>
      <c r="Q224" s="1"/>
      <c r="R224" s="1"/>
      <c r="S224" s="1"/>
      <c r="T224" s="1"/>
    </row>
    <row r="225" ht="15.75" customHeight="1">
      <c r="B225" s="65">
        <v>188.0</v>
      </c>
      <c r="C225" s="65">
        <f t="shared" si="3"/>
        <v>408.75</v>
      </c>
      <c r="D225" s="65" t="str">
        <f t="shared" si="2"/>
        <v>DONE</v>
      </c>
      <c r="E225" s="1"/>
      <c r="F225" s="1"/>
      <c r="G225" s="1"/>
      <c r="H225" s="1"/>
      <c r="I225" s="1"/>
      <c r="J225" s="1"/>
      <c r="K225" s="1"/>
      <c r="L225" s="1"/>
      <c r="M225" s="1"/>
      <c r="N225" s="1"/>
      <c r="O225" s="1"/>
      <c r="P225" s="1"/>
      <c r="Q225" s="1"/>
      <c r="R225" s="1"/>
      <c r="S225" s="1"/>
      <c r="T225" s="1"/>
    </row>
    <row r="226" ht="15.75" customHeight="1">
      <c r="B226" s="65">
        <v>189.0</v>
      </c>
      <c r="C226" s="65">
        <f t="shared" si="3"/>
        <v>411.25</v>
      </c>
      <c r="D226" s="65" t="str">
        <f t="shared" si="2"/>
        <v>DONE</v>
      </c>
      <c r="E226" s="1"/>
      <c r="F226" s="1"/>
      <c r="G226" s="1"/>
      <c r="H226" s="1"/>
      <c r="I226" s="1"/>
      <c r="J226" s="1"/>
      <c r="K226" s="1"/>
      <c r="L226" s="1"/>
      <c r="M226" s="1"/>
      <c r="N226" s="1"/>
      <c r="O226" s="1"/>
      <c r="P226" s="1"/>
      <c r="Q226" s="1"/>
      <c r="R226" s="1"/>
      <c r="S226" s="1"/>
      <c r="T226" s="1"/>
    </row>
    <row r="227" ht="15.75" customHeight="1">
      <c r="B227" s="65">
        <v>190.0</v>
      </c>
      <c r="C227" s="65">
        <f t="shared" si="3"/>
        <v>413.75</v>
      </c>
      <c r="D227" s="65" t="str">
        <f t="shared" si="2"/>
        <v>DONE</v>
      </c>
      <c r="E227" s="1"/>
      <c r="F227" s="1"/>
      <c r="G227" s="1"/>
      <c r="H227" s="1"/>
      <c r="I227" s="1"/>
      <c r="J227" s="1"/>
      <c r="K227" s="1"/>
      <c r="L227" s="1"/>
      <c r="M227" s="1"/>
      <c r="N227" s="1"/>
      <c r="O227" s="1"/>
      <c r="P227" s="1"/>
      <c r="Q227" s="1"/>
      <c r="R227" s="1"/>
      <c r="S227" s="1"/>
      <c r="T227" s="1"/>
    </row>
    <row r="228" ht="15.75" customHeight="1">
      <c r="B228" s="65">
        <v>191.0</v>
      </c>
      <c r="C228" s="65">
        <f t="shared" si="3"/>
        <v>416.25</v>
      </c>
      <c r="D228" s="65" t="str">
        <f t="shared" si="2"/>
        <v>DONE</v>
      </c>
      <c r="E228" s="1"/>
      <c r="F228" s="1"/>
      <c r="G228" s="1"/>
      <c r="H228" s="1"/>
      <c r="I228" s="1"/>
      <c r="J228" s="1"/>
      <c r="K228" s="1"/>
      <c r="L228" s="1"/>
      <c r="M228" s="1"/>
      <c r="N228" s="1"/>
      <c r="O228" s="1"/>
      <c r="P228" s="1"/>
      <c r="Q228" s="1"/>
      <c r="R228" s="1"/>
      <c r="S228" s="1"/>
      <c r="T228" s="1"/>
    </row>
    <row r="229" ht="15.75" customHeight="1">
      <c r="B229" s="65">
        <v>192.0</v>
      </c>
      <c r="C229" s="65">
        <f t="shared" si="3"/>
        <v>418.75</v>
      </c>
      <c r="D229" s="65" t="str">
        <f t="shared" si="2"/>
        <v>DONE</v>
      </c>
      <c r="E229" s="1"/>
      <c r="F229" s="1"/>
      <c r="G229" s="1"/>
      <c r="H229" s="1"/>
      <c r="I229" s="1"/>
      <c r="J229" s="1"/>
      <c r="K229" s="1"/>
      <c r="L229" s="1"/>
      <c r="M229" s="1"/>
      <c r="N229" s="1"/>
      <c r="O229" s="1"/>
      <c r="P229" s="1"/>
      <c r="Q229" s="1"/>
      <c r="R229" s="1"/>
      <c r="S229" s="1"/>
      <c r="T229" s="1"/>
    </row>
    <row r="230" ht="15.75" customHeight="1">
      <c r="B230" s="65">
        <v>193.0</v>
      </c>
      <c r="C230" s="65">
        <f t="shared" si="3"/>
        <v>421.25</v>
      </c>
      <c r="D230" s="65" t="str">
        <f t="shared" si="2"/>
        <v>DONE</v>
      </c>
      <c r="E230" s="1"/>
      <c r="F230" s="1"/>
      <c r="G230" s="1"/>
      <c r="H230" s="1"/>
      <c r="I230" s="1"/>
      <c r="J230" s="1"/>
      <c r="K230" s="1"/>
      <c r="L230" s="1"/>
      <c r="M230" s="1"/>
      <c r="N230" s="1"/>
      <c r="O230" s="1"/>
      <c r="P230" s="1"/>
      <c r="Q230" s="1"/>
      <c r="R230" s="1"/>
      <c r="S230" s="1"/>
      <c r="T230" s="1"/>
    </row>
    <row r="231" ht="15.75" customHeight="1">
      <c r="B231" s="65">
        <v>194.0</v>
      </c>
      <c r="C231" s="65">
        <f t="shared" si="3"/>
        <v>423.75</v>
      </c>
      <c r="D231" s="65" t="str">
        <f t="shared" si="2"/>
        <v>DONE</v>
      </c>
      <c r="E231" s="1"/>
      <c r="F231" s="1"/>
      <c r="G231" s="1"/>
      <c r="H231" s="1"/>
      <c r="I231" s="1"/>
      <c r="J231" s="1"/>
      <c r="K231" s="1"/>
      <c r="L231" s="1"/>
      <c r="M231" s="1"/>
      <c r="N231" s="1"/>
      <c r="O231" s="1"/>
      <c r="P231" s="1"/>
      <c r="Q231" s="1"/>
      <c r="R231" s="1"/>
      <c r="S231" s="1"/>
      <c r="T231" s="1"/>
    </row>
    <row r="232" ht="15.75" customHeight="1">
      <c r="B232" s="65">
        <v>195.0</v>
      </c>
      <c r="C232" s="65">
        <f t="shared" si="3"/>
        <v>426.25</v>
      </c>
      <c r="D232" s="65" t="str">
        <f t="shared" si="2"/>
        <v>DONE</v>
      </c>
      <c r="E232" s="1"/>
      <c r="F232" s="1"/>
      <c r="G232" s="1"/>
      <c r="H232" s="1"/>
      <c r="I232" s="1"/>
      <c r="J232" s="1"/>
      <c r="K232" s="1"/>
      <c r="L232" s="1"/>
      <c r="M232" s="1"/>
      <c r="N232" s="1"/>
      <c r="O232" s="1"/>
      <c r="P232" s="1"/>
      <c r="Q232" s="1"/>
      <c r="R232" s="1"/>
      <c r="S232" s="1"/>
      <c r="T232" s="1"/>
    </row>
    <row r="233" ht="15.75" customHeight="1">
      <c r="B233" s="65">
        <v>196.0</v>
      </c>
      <c r="C233" s="65">
        <f t="shared" si="3"/>
        <v>428.75</v>
      </c>
      <c r="D233" s="65" t="str">
        <f t="shared" si="2"/>
        <v>DONE</v>
      </c>
      <c r="E233" s="1"/>
      <c r="F233" s="1"/>
      <c r="G233" s="1"/>
      <c r="H233" s="1"/>
      <c r="I233" s="1"/>
      <c r="J233" s="1"/>
      <c r="K233" s="1"/>
      <c r="L233" s="1"/>
      <c r="M233" s="1"/>
      <c r="N233" s="1"/>
      <c r="O233" s="1"/>
      <c r="P233" s="1"/>
      <c r="Q233" s="1"/>
      <c r="R233" s="1"/>
      <c r="S233" s="1"/>
      <c r="T233" s="1"/>
    </row>
    <row r="234" ht="15.75" customHeight="1">
      <c r="B234" s="65">
        <v>197.0</v>
      </c>
      <c r="C234" s="65">
        <f t="shared" si="3"/>
        <v>431.25</v>
      </c>
      <c r="D234" s="65" t="str">
        <f t="shared" si="2"/>
        <v>DONE</v>
      </c>
      <c r="E234" s="1"/>
      <c r="F234" s="1"/>
      <c r="G234" s="1"/>
      <c r="H234" s="1"/>
      <c r="I234" s="1"/>
      <c r="J234" s="1"/>
      <c r="K234" s="1"/>
      <c r="L234" s="1"/>
      <c r="M234" s="1"/>
      <c r="N234" s="1"/>
      <c r="O234" s="1"/>
      <c r="P234" s="1"/>
      <c r="Q234" s="1"/>
      <c r="R234" s="1"/>
      <c r="S234" s="1"/>
      <c r="T234" s="1"/>
    </row>
    <row r="235" ht="15.75" customHeight="1">
      <c r="B235" s="65">
        <v>198.0</v>
      </c>
      <c r="C235" s="65">
        <f t="shared" si="3"/>
        <v>433.75</v>
      </c>
      <c r="D235" s="65" t="str">
        <f t="shared" si="2"/>
        <v>DONE</v>
      </c>
      <c r="E235" s="1"/>
      <c r="F235" s="1"/>
      <c r="G235" s="1"/>
      <c r="H235" s="1"/>
      <c r="I235" s="1"/>
      <c r="J235" s="1"/>
      <c r="K235" s="1"/>
      <c r="L235" s="1"/>
      <c r="M235" s="1"/>
      <c r="N235" s="1"/>
      <c r="O235" s="1"/>
      <c r="P235" s="1"/>
      <c r="Q235" s="1"/>
      <c r="R235" s="1"/>
      <c r="S235" s="1"/>
      <c r="T235" s="1"/>
    </row>
    <row r="236" ht="15.75" customHeight="1">
      <c r="B236" s="65">
        <v>199.0</v>
      </c>
      <c r="C236" s="65">
        <f t="shared" si="3"/>
        <v>436.25</v>
      </c>
      <c r="D236" s="65" t="str">
        <f t="shared" si="2"/>
        <v>DONE</v>
      </c>
      <c r="E236" s="1"/>
      <c r="F236" s="1"/>
      <c r="G236" s="1"/>
      <c r="H236" s="1"/>
      <c r="I236" s="1"/>
      <c r="J236" s="1"/>
      <c r="K236" s="1"/>
      <c r="L236" s="1"/>
      <c r="M236" s="1"/>
      <c r="N236" s="1"/>
      <c r="O236" s="1"/>
      <c r="P236" s="1"/>
      <c r="Q236" s="1"/>
      <c r="R236" s="1"/>
      <c r="S236" s="1"/>
      <c r="T236" s="1"/>
    </row>
    <row r="237" ht="15.75" customHeight="1">
      <c r="B237" s="65">
        <v>200.0</v>
      </c>
      <c r="C237" s="65">
        <f t="shared" si="3"/>
        <v>438.75</v>
      </c>
      <c r="D237" s="65" t="str">
        <f t="shared" si="2"/>
        <v>DONE</v>
      </c>
      <c r="E237" s="1"/>
      <c r="F237" s="1"/>
      <c r="G237" s="1"/>
      <c r="H237" s="1"/>
      <c r="I237" s="1"/>
      <c r="J237" s="1"/>
      <c r="K237" s="1"/>
      <c r="L237" s="1"/>
      <c r="M237" s="1"/>
      <c r="N237" s="1"/>
      <c r="O237" s="1"/>
      <c r="P237" s="1"/>
      <c r="Q237" s="1"/>
      <c r="R237" s="1"/>
      <c r="S237" s="1"/>
      <c r="T237" s="1"/>
    </row>
    <row r="238" ht="15.75" customHeight="1">
      <c r="B238" s="65">
        <v>201.0</v>
      </c>
      <c r="C238" s="65">
        <f t="shared" si="3"/>
        <v>441.25</v>
      </c>
      <c r="D238" s="65" t="str">
        <f t="shared" si="2"/>
        <v>DONE</v>
      </c>
      <c r="E238" s="1"/>
      <c r="F238" s="1"/>
      <c r="G238" s="1"/>
      <c r="H238" s="1"/>
      <c r="I238" s="1"/>
      <c r="J238" s="1"/>
      <c r="K238" s="1"/>
      <c r="L238" s="1"/>
      <c r="M238" s="1"/>
      <c r="N238" s="1"/>
      <c r="O238" s="1"/>
      <c r="P238" s="1"/>
      <c r="Q238" s="1"/>
      <c r="R238" s="1"/>
      <c r="S238" s="1"/>
      <c r="T238" s="1"/>
    </row>
    <row r="239" ht="15.75" customHeight="1">
      <c r="B239" s="65">
        <v>202.0</v>
      </c>
      <c r="C239" s="65">
        <f t="shared" si="3"/>
        <v>443.75</v>
      </c>
      <c r="D239" s="65" t="str">
        <f t="shared" si="2"/>
        <v>DONE</v>
      </c>
      <c r="E239" s="1"/>
      <c r="F239" s="1"/>
      <c r="G239" s="1"/>
      <c r="H239" s="1"/>
      <c r="I239" s="1"/>
      <c r="J239" s="1"/>
      <c r="K239" s="1"/>
      <c r="L239" s="1"/>
      <c r="M239" s="1"/>
      <c r="N239" s="1"/>
      <c r="O239" s="1"/>
      <c r="P239" s="1"/>
      <c r="Q239" s="1"/>
      <c r="R239" s="1"/>
      <c r="S239" s="1"/>
      <c r="T239" s="1"/>
    </row>
    <row r="240" ht="15.75" customHeight="1">
      <c r="B240" s="65">
        <v>203.0</v>
      </c>
      <c r="C240" s="65">
        <f t="shared" si="3"/>
        <v>446.25</v>
      </c>
      <c r="D240" s="65" t="str">
        <f t="shared" si="2"/>
        <v>DONE</v>
      </c>
      <c r="E240" s="1"/>
      <c r="F240" s="1"/>
      <c r="G240" s="1"/>
      <c r="H240" s="1"/>
      <c r="I240" s="1"/>
      <c r="J240" s="1"/>
      <c r="K240" s="1"/>
      <c r="L240" s="1"/>
      <c r="M240" s="1"/>
      <c r="N240" s="1"/>
      <c r="O240" s="1"/>
      <c r="P240" s="1"/>
      <c r="Q240" s="1"/>
      <c r="R240" s="1"/>
      <c r="S240" s="1"/>
      <c r="T240" s="1"/>
    </row>
    <row r="241" ht="15.75" customHeight="1">
      <c r="B241" s="65">
        <v>204.0</v>
      </c>
      <c r="C241" s="65">
        <f t="shared" si="3"/>
        <v>448.75</v>
      </c>
      <c r="D241" s="65" t="str">
        <f t="shared" si="2"/>
        <v>DONE</v>
      </c>
      <c r="E241" s="1"/>
      <c r="F241" s="1"/>
      <c r="G241" s="1"/>
      <c r="H241" s="1"/>
      <c r="I241" s="1"/>
      <c r="J241" s="1"/>
      <c r="K241" s="1"/>
      <c r="L241" s="1"/>
      <c r="M241" s="1"/>
      <c r="N241" s="1"/>
      <c r="O241" s="1"/>
      <c r="P241" s="1"/>
      <c r="Q241" s="1"/>
      <c r="R241" s="1"/>
      <c r="S241" s="1"/>
      <c r="T241" s="1"/>
    </row>
    <row r="242" ht="15.75" customHeight="1">
      <c r="B242" s="65">
        <v>205.0</v>
      </c>
      <c r="C242" s="65">
        <f t="shared" si="3"/>
        <v>451.25</v>
      </c>
      <c r="D242" s="65" t="str">
        <f t="shared" si="2"/>
        <v>DONE</v>
      </c>
      <c r="E242" s="1"/>
      <c r="F242" s="1"/>
      <c r="G242" s="1"/>
      <c r="H242" s="1"/>
      <c r="I242" s="1"/>
      <c r="J242" s="1"/>
      <c r="K242" s="1"/>
      <c r="L242" s="1"/>
      <c r="M242" s="1"/>
      <c r="N242" s="1"/>
      <c r="O242" s="1"/>
      <c r="P242" s="1"/>
      <c r="Q242" s="1"/>
      <c r="R242" s="1"/>
      <c r="S242" s="1"/>
      <c r="T242" s="1"/>
    </row>
    <row r="243" ht="15.75" customHeight="1">
      <c r="B243" s="65">
        <v>206.0</v>
      </c>
      <c r="C243" s="65">
        <f t="shared" si="3"/>
        <v>453.75</v>
      </c>
      <c r="D243" s="65" t="str">
        <f t="shared" si="2"/>
        <v>DONE</v>
      </c>
      <c r="E243" s="1"/>
      <c r="F243" s="1"/>
      <c r="G243" s="1"/>
      <c r="H243" s="1"/>
      <c r="I243" s="1"/>
      <c r="J243" s="1"/>
      <c r="K243" s="1"/>
      <c r="L243" s="1"/>
      <c r="M243" s="1"/>
      <c r="N243" s="1"/>
      <c r="O243" s="1"/>
      <c r="P243" s="1"/>
      <c r="Q243" s="1"/>
      <c r="R243" s="1"/>
      <c r="S243" s="1"/>
      <c r="T243" s="1"/>
    </row>
    <row r="244" ht="15.75" customHeight="1">
      <c r="B244" s="65">
        <v>207.0</v>
      </c>
      <c r="C244" s="65">
        <f t="shared" si="3"/>
        <v>456.25</v>
      </c>
      <c r="D244" s="65" t="str">
        <f t="shared" si="2"/>
        <v>DONE</v>
      </c>
      <c r="E244" s="1"/>
      <c r="F244" s="1"/>
      <c r="G244" s="1"/>
      <c r="H244" s="1"/>
      <c r="I244" s="1"/>
      <c r="J244" s="1"/>
      <c r="K244" s="1"/>
      <c r="L244" s="1"/>
      <c r="M244" s="1"/>
      <c r="N244" s="1"/>
      <c r="O244" s="1"/>
      <c r="P244" s="1"/>
      <c r="Q244" s="1"/>
      <c r="R244" s="1"/>
      <c r="S244" s="1"/>
      <c r="T244" s="1"/>
    </row>
    <row r="245" ht="15.75" customHeight="1">
      <c r="B245" s="65">
        <v>208.0</v>
      </c>
      <c r="C245" s="65">
        <f t="shared" si="3"/>
        <v>458.75</v>
      </c>
      <c r="D245" s="65" t="str">
        <f t="shared" si="2"/>
        <v>DONE</v>
      </c>
      <c r="E245" s="1"/>
      <c r="F245" s="1"/>
      <c r="G245" s="1"/>
      <c r="H245" s="1"/>
      <c r="I245" s="1"/>
      <c r="J245" s="1"/>
      <c r="K245" s="1"/>
      <c r="L245" s="1"/>
      <c r="M245" s="1"/>
      <c r="N245" s="1"/>
      <c r="O245" s="1"/>
      <c r="P245" s="1"/>
      <c r="Q245" s="1"/>
      <c r="R245" s="1"/>
      <c r="S245" s="1"/>
      <c r="T245" s="1"/>
    </row>
    <row r="246" ht="15.75" customHeight="1">
      <c r="B246" s="65">
        <v>209.0</v>
      </c>
      <c r="C246" s="65">
        <f t="shared" si="3"/>
        <v>461.25</v>
      </c>
      <c r="D246" s="65" t="str">
        <f t="shared" si="2"/>
        <v>DONE</v>
      </c>
      <c r="E246" s="1"/>
      <c r="F246" s="1"/>
      <c r="G246" s="1"/>
      <c r="H246" s="1"/>
      <c r="I246" s="1"/>
      <c r="J246" s="1"/>
      <c r="K246" s="1"/>
      <c r="L246" s="1"/>
      <c r="M246" s="1"/>
      <c r="N246" s="1"/>
      <c r="O246" s="1"/>
      <c r="P246" s="1"/>
      <c r="Q246" s="1"/>
      <c r="R246" s="1"/>
      <c r="S246" s="1"/>
      <c r="T246" s="1"/>
    </row>
    <row r="247" ht="15.75" customHeight="1">
      <c r="B247" s="65">
        <v>210.0</v>
      </c>
      <c r="C247" s="65">
        <f t="shared" si="3"/>
        <v>463.75</v>
      </c>
      <c r="D247" s="65" t="str">
        <f t="shared" si="2"/>
        <v>DONE</v>
      </c>
      <c r="E247" s="1"/>
      <c r="F247" s="1"/>
      <c r="G247" s="1"/>
      <c r="H247" s="1"/>
      <c r="I247" s="1"/>
      <c r="J247" s="1"/>
      <c r="K247" s="1"/>
      <c r="L247" s="1"/>
      <c r="M247" s="1"/>
      <c r="N247" s="1"/>
      <c r="O247" s="1"/>
      <c r="P247" s="1"/>
      <c r="Q247" s="1"/>
      <c r="R247" s="1"/>
      <c r="S247" s="1"/>
      <c r="T247" s="1"/>
    </row>
    <row r="248" ht="15.75" customHeight="1">
      <c r="B248" s="65">
        <v>211.0</v>
      </c>
      <c r="C248" s="65">
        <f t="shared" si="3"/>
        <v>466.25</v>
      </c>
      <c r="D248" s="65" t="str">
        <f t="shared" si="2"/>
        <v>DONE</v>
      </c>
      <c r="E248" s="1"/>
      <c r="F248" s="1"/>
      <c r="G248" s="1"/>
      <c r="H248" s="1"/>
      <c r="I248" s="1"/>
      <c r="J248" s="1"/>
      <c r="K248" s="1"/>
      <c r="L248" s="1"/>
      <c r="M248" s="1"/>
      <c r="N248" s="1"/>
      <c r="O248" s="1"/>
      <c r="P248" s="1"/>
      <c r="Q248" s="1"/>
      <c r="R248" s="1"/>
      <c r="S248" s="1"/>
      <c r="T248" s="1"/>
    </row>
    <row r="249" ht="15.75" customHeight="1">
      <c r="B249" s="65">
        <v>212.0</v>
      </c>
      <c r="C249" s="65">
        <f t="shared" si="3"/>
        <v>468.75</v>
      </c>
      <c r="D249" s="65" t="str">
        <f t="shared" si="2"/>
        <v>DONE</v>
      </c>
      <c r="E249" s="1"/>
      <c r="F249" s="1"/>
      <c r="G249" s="1"/>
      <c r="H249" s="1"/>
      <c r="I249" s="1"/>
      <c r="J249" s="1"/>
      <c r="K249" s="1"/>
      <c r="L249" s="1"/>
      <c r="M249" s="1"/>
      <c r="N249" s="1"/>
      <c r="O249" s="1"/>
      <c r="P249" s="1"/>
      <c r="Q249" s="1"/>
      <c r="R249" s="1"/>
      <c r="S249" s="1"/>
      <c r="T249" s="1"/>
    </row>
    <row r="250" ht="15.75" customHeight="1">
      <c r="B250" s="65">
        <v>213.0</v>
      </c>
      <c r="C250" s="65">
        <f t="shared" si="3"/>
        <v>471.25</v>
      </c>
      <c r="D250" s="65" t="str">
        <f t="shared" si="2"/>
        <v>DONE</v>
      </c>
      <c r="E250" s="1"/>
      <c r="F250" s="1"/>
      <c r="G250" s="1"/>
      <c r="H250" s="1"/>
      <c r="I250" s="1"/>
      <c r="J250" s="1"/>
      <c r="K250" s="1"/>
      <c r="L250" s="1"/>
      <c r="M250" s="1"/>
      <c r="N250" s="1"/>
      <c r="O250" s="1"/>
      <c r="P250" s="1"/>
      <c r="Q250" s="1"/>
      <c r="R250" s="1"/>
      <c r="S250" s="1"/>
      <c r="T250" s="1"/>
    </row>
    <row r="251" ht="15.75" customHeight="1">
      <c r="B251" s="65">
        <v>214.0</v>
      </c>
      <c r="C251" s="65">
        <f t="shared" si="3"/>
        <v>473.75</v>
      </c>
      <c r="D251" s="65" t="str">
        <f t="shared" si="2"/>
        <v>DONE</v>
      </c>
      <c r="E251" s="1"/>
      <c r="F251" s="1"/>
      <c r="G251" s="1"/>
      <c r="H251" s="1"/>
      <c r="I251" s="1"/>
      <c r="J251" s="1"/>
      <c r="K251" s="1"/>
      <c r="L251" s="1"/>
      <c r="M251" s="1"/>
      <c r="N251" s="1"/>
      <c r="O251" s="1"/>
      <c r="P251" s="1"/>
      <c r="Q251" s="1"/>
      <c r="R251" s="1"/>
      <c r="S251" s="1"/>
      <c r="T251" s="1"/>
    </row>
    <row r="252" ht="15.75" customHeight="1">
      <c r="B252" s="65">
        <v>215.0</v>
      </c>
      <c r="C252" s="65">
        <f t="shared" si="3"/>
        <v>476.25</v>
      </c>
      <c r="D252" s="65" t="str">
        <f t="shared" si="2"/>
        <v>DONE</v>
      </c>
      <c r="E252" s="1"/>
      <c r="F252" s="1"/>
      <c r="G252" s="1"/>
      <c r="H252" s="1"/>
      <c r="I252" s="1"/>
      <c r="J252" s="1"/>
      <c r="K252" s="1"/>
      <c r="L252" s="1"/>
      <c r="M252" s="1"/>
      <c r="N252" s="1"/>
      <c r="O252" s="1"/>
      <c r="P252" s="1"/>
      <c r="Q252" s="1"/>
      <c r="R252" s="1"/>
      <c r="S252" s="1"/>
      <c r="T252" s="1"/>
    </row>
    <row r="253" ht="15.75" customHeight="1">
      <c r="B253" s="65">
        <v>216.0</v>
      </c>
      <c r="C253" s="65">
        <f t="shared" si="3"/>
        <v>478.75</v>
      </c>
      <c r="D253" s="65" t="str">
        <f t="shared" si="2"/>
        <v>DONE</v>
      </c>
      <c r="E253" s="1"/>
      <c r="F253" s="1"/>
      <c r="G253" s="1"/>
      <c r="H253" s="1"/>
      <c r="I253" s="1"/>
      <c r="J253" s="1"/>
      <c r="K253" s="1"/>
      <c r="L253" s="1"/>
      <c r="M253" s="1"/>
      <c r="N253" s="1"/>
      <c r="O253" s="1"/>
      <c r="P253" s="1"/>
      <c r="Q253" s="1"/>
      <c r="R253" s="1"/>
      <c r="S253" s="1"/>
      <c r="T253" s="1"/>
    </row>
    <row r="254" ht="15.75" customHeight="1">
      <c r="B254" s="65">
        <v>217.0</v>
      </c>
      <c r="C254" s="65">
        <f t="shared" si="3"/>
        <v>481.25</v>
      </c>
      <c r="D254" s="65" t="str">
        <f t="shared" si="2"/>
        <v>DONE</v>
      </c>
      <c r="E254" s="1"/>
      <c r="F254" s="1"/>
      <c r="G254" s="1"/>
      <c r="H254" s="1"/>
      <c r="I254" s="1"/>
      <c r="J254" s="1"/>
      <c r="K254" s="1"/>
      <c r="L254" s="1"/>
      <c r="M254" s="1"/>
      <c r="N254" s="1"/>
      <c r="O254" s="1"/>
      <c r="P254" s="1"/>
      <c r="Q254" s="1"/>
      <c r="R254" s="1"/>
      <c r="S254" s="1"/>
      <c r="T254" s="1"/>
    </row>
    <row r="255" ht="15.75" customHeight="1">
      <c r="B255" s="65">
        <v>218.0</v>
      </c>
      <c r="C255" s="65">
        <f t="shared" si="3"/>
        <v>483.75</v>
      </c>
      <c r="D255" s="65" t="str">
        <f t="shared" si="2"/>
        <v>DONE</v>
      </c>
      <c r="E255" s="1"/>
      <c r="F255" s="1"/>
      <c r="G255" s="1"/>
      <c r="H255" s="1"/>
      <c r="I255" s="1"/>
      <c r="J255" s="1"/>
      <c r="K255" s="1"/>
      <c r="L255" s="1"/>
      <c r="M255" s="1"/>
      <c r="N255" s="1"/>
      <c r="O255" s="1"/>
      <c r="P255" s="1"/>
      <c r="Q255" s="1"/>
      <c r="R255" s="1"/>
      <c r="S255" s="1"/>
      <c r="T255" s="1"/>
    </row>
    <row r="256" ht="15.75" customHeight="1">
      <c r="B256" s="65">
        <v>219.0</v>
      </c>
      <c r="C256" s="65">
        <f t="shared" si="3"/>
        <v>486.25</v>
      </c>
      <c r="D256" s="65" t="str">
        <f t="shared" si="2"/>
        <v>DONE</v>
      </c>
      <c r="E256" s="1"/>
      <c r="F256" s="1"/>
      <c r="G256" s="1"/>
      <c r="H256" s="1"/>
      <c r="I256" s="1"/>
      <c r="J256" s="1"/>
      <c r="K256" s="1"/>
      <c r="L256" s="1"/>
      <c r="M256" s="1"/>
      <c r="N256" s="1"/>
      <c r="O256" s="1"/>
      <c r="P256" s="1"/>
      <c r="Q256" s="1"/>
      <c r="R256" s="1"/>
      <c r="S256" s="1"/>
      <c r="T256" s="1"/>
    </row>
    <row r="257" ht="15.75" customHeight="1">
      <c r="B257" s="65">
        <v>220.0</v>
      </c>
      <c r="C257" s="65">
        <f t="shared" si="3"/>
        <v>488.75</v>
      </c>
      <c r="D257" s="65" t="str">
        <f t="shared" si="2"/>
        <v>DONE</v>
      </c>
      <c r="E257" s="1"/>
      <c r="F257" s="1"/>
      <c r="G257" s="1"/>
      <c r="H257" s="1"/>
      <c r="I257" s="1"/>
      <c r="J257" s="1"/>
      <c r="K257" s="1"/>
      <c r="L257" s="1"/>
      <c r="M257" s="1"/>
      <c r="N257" s="1"/>
      <c r="O257" s="1"/>
      <c r="P257" s="1"/>
      <c r="Q257" s="1"/>
      <c r="R257" s="1"/>
      <c r="S257" s="1"/>
      <c r="T257" s="1"/>
    </row>
    <row r="258" ht="15.75" customHeight="1">
      <c r="B258" s="65">
        <v>221.0</v>
      </c>
      <c r="C258" s="65">
        <f t="shared" si="3"/>
        <v>491.25</v>
      </c>
      <c r="D258" s="65" t="str">
        <f t="shared" si="2"/>
        <v>DONE</v>
      </c>
      <c r="E258" s="1"/>
      <c r="F258" s="1"/>
      <c r="G258" s="1"/>
      <c r="H258" s="1"/>
      <c r="I258" s="1"/>
      <c r="J258" s="1"/>
      <c r="K258" s="1"/>
      <c r="L258" s="1"/>
      <c r="M258" s="1"/>
      <c r="N258" s="1"/>
      <c r="O258" s="1"/>
      <c r="P258" s="1"/>
      <c r="Q258" s="1"/>
      <c r="R258" s="1"/>
      <c r="S258" s="1"/>
      <c r="T258" s="1"/>
    </row>
    <row r="259" ht="15.75" customHeight="1">
      <c r="B259" s="65">
        <v>222.0</v>
      </c>
      <c r="C259" s="65">
        <f t="shared" si="3"/>
        <v>493.75</v>
      </c>
      <c r="D259" s="65" t="str">
        <f t="shared" si="2"/>
        <v>DONE</v>
      </c>
      <c r="E259" s="1"/>
      <c r="F259" s="1"/>
      <c r="G259" s="1"/>
      <c r="H259" s="1"/>
      <c r="I259" s="1"/>
      <c r="J259" s="1"/>
      <c r="K259" s="1"/>
      <c r="L259" s="1"/>
      <c r="M259" s="1"/>
      <c r="N259" s="1"/>
      <c r="O259" s="1"/>
      <c r="P259" s="1"/>
      <c r="Q259" s="1"/>
      <c r="R259" s="1"/>
      <c r="S259" s="1"/>
      <c r="T259" s="1"/>
    </row>
    <row r="260" ht="15.75" customHeight="1">
      <c r="B260" s="65">
        <v>223.0</v>
      </c>
      <c r="C260" s="65">
        <f t="shared" si="3"/>
        <v>496.25</v>
      </c>
      <c r="D260" s="65" t="str">
        <f t="shared" si="2"/>
        <v>DONE</v>
      </c>
      <c r="E260" s="1"/>
      <c r="F260" s="1"/>
      <c r="G260" s="1"/>
      <c r="H260" s="1"/>
      <c r="I260" s="1"/>
      <c r="J260" s="1"/>
      <c r="K260" s="1"/>
      <c r="L260" s="1"/>
      <c r="M260" s="1"/>
      <c r="N260" s="1"/>
      <c r="O260" s="1"/>
      <c r="P260" s="1"/>
      <c r="Q260" s="1"/>
      <c r="R260" s="1"/>
      <c r="S260" s="1"/>
      <c r="T260" s="1"/>
    </row>
    <row r="261" ht="15.75" customHeight="1">
      <c r="B261" s="65">
        <v>224.0</v>
      </c>
      <c r="C261" s="65">
        <f t="shared" si="3"/>
        <v>498.75</v>
      </c>
      <c r="D261" s="65" t="str">
        <f t="shared" si="2"/>
        <v>DONE</v>
      </c>
      <c r="E261" s="1"/>
      <c r="F261" s="1"/>
      <c r="G261" s="1"/>
      <c r="H261" s="1"/>
      <c r="I261" s="1"/>
      <c r="J261" s="1"/>
      <c r="K261" s="1"/>
      <c r="L261" s="1"/>
      <c r="M261" s="1"/>
      <c r="N261" s="1"/>
      <c r="O261" s="1"/>
      <c r="P261" s="1"/>
      <c r="Q261" s="1"/>
      <c r="R261" s="1"/>
      <c r="S261" s="1"/>
      <c r="T261" s="1"/>
    </row>
    <row r="262" ht="15.75" customHeight="1">
      <c r="B262" s="65">
        <v>225.0</v>
      </c>
      <c r="C262" s="65">
        <f t="shared" si="3"/>
        <v>501.25</v>
      </c>
      <c r="D262" s="65" t="str">
        <f t="shared" si="2"/>
        <v>DONE</v>
      </c>
      <c r="E262" s="1"/>
      <c r="F262" s="1"/>
      <c r="G262" s="1"/>
      <c r="H262" s="1"/>
      <c r="I262" s="1"/>
      <c r="J262" s="1"/>
      <c r="K262" s="1"/>
      <c r="L262" s="1"/>
      <c r="M262" s="1"/>
      <c r="N262" s="1"/>
      <c r="O262" s="1"/>
      <c r="P262" s="1"/>
      <c r="Q262" s="1"/>
      <c r="R262" s="1"/>
      <c r="S262" s="1"/>
      <c r="T262" s="1"/>
    </row>
    <row r="263" ht="15.75" customHeight="1">
      <c r="B263" s="65">
        <v>226.0</v>
      </c>
      <c r="C263" s="65">
        <f t="shared" si="3"/>
        <v>503.75</v>
      </c>
      <c r="D263" s="65" t="str">
        <f t="shared" si="2"/>
        <v>DONE</v>
      </c>
      <c r="E263" s="1"/>
      <c r="F263" s="1"/>
      <c r="G263" s="1"/>
      <c r="H263" s="1"/>
      <c r="I263" s="1"/>
      <c r="J263" s="1"/>
      <c r="K263" s="1"/>
      <c r="L263" s="1"/>
      <c r="M263" s="1"/>
      <c r="N263" s="1"/>
      <c r="O263" s="1"/>
      <c r="P263" s="1"/>
      <c r="Q263" s="1"/>
      <c r="R263" s="1"/>
      <c r="S263" s="1"/>
      <c r="T263" s="1"/>
    </row>
    <row r="264" ht="15.75" customHeight="1">
      <c r="B264" s="65">
        <v>227.0</v>
      </c>
      <c r="C264" s="65">
        <f t="shared" si="3"/>
        <v>506.25</v>
      </c>
      <c r="D264" s="65" t="str">
        <f t="shared" si="2"/>
        <v>DONE</v>
      </c>
      <c r="E264" s="1"/>
      <c r="F264" s="1"/>
      <c r="G264" s="1"/>
      <c r="H264" s="1"/>
      <c r="I264" s="1"/>
      <c r="J264" s="1"/>
      <c r="K264" s="1"/>
      <c r="L264" s="1"/>
      <c r="M264" s="1"/>
      <c r="N264" s="1"/>
      <c r="O264" s="1"/>
      <c r="P264" s="1"/>
      <c r="Q264" s="1"/>
      <c r="R264" s="1"/>
      <c r="S264" s="1"/>
      <c r="T264" s="1"/>
    </row>
    <row r="265" ht="15.75" customHeight="1">
      <c r="B265" s="65">
        <v>228.0</v>
      </c>
      <c r="C265" s="65">
        <f t="shared" si="3"/>
        <v>508.75</v>
      </c>
      <c r="D265" s="65" t="str">
        <f t="shared" si="2"/>
        <v>DONE</v>
      </c>
      <c r="E265" s="1"/>
      <c r="F265" s="1"/>
      <c r="G265" s="1"/>
      <c r="H265" s="1"/>
      <c r="I265" s="1"/>
      <c r="J265" s="1"/>
      <c r="K265" s="1"/>
      <c r="L265" s="1"/>
      <c r="M265" s="1"/>
      <c r="N265" s="1"/>
      <c r="O265" s="1"/>
      <c r="P265" s="1"/>
      <c r="Q265" s="1"/>
      <c r="R265" s="1"/>
      <c r="S265" s="1"/>
      <c r="T265" s="1"/>
    </row>
    <row r="266" ht="15.75" customHeight="1">
      <c r="B266" s="65">
        <v>229.0</v>
      </c>
      <c r="C266" s="65">
        <f t="shared" si="3"/>
        <v>511.25</v>
      </c>
      <c r="D266" s="65" t="str">
        <f t="shared" si="2"/>
        <v>DONE</v>
      </c>
      <c r="E266" s="1"/>
      <c r="F266" s="1"/>
      <c r="G266" s="1"/>
      <c r="H266" s="1"/>
      <c r="I266" s="1"/>
      <c r="J266" s="1"/>
      <c r="K266" s="1"/>
      <c r="L266" s="1"/>
      <c r="M266" s="1"/>
      <c r="N266" s="1"/>
      <c r="O266" s="1"/>
      <c r="P266" s="1"/>
      <c r="Q266" s="1"/>
      <c r="R266" s="1"/>
      <c r="S266" s="1"/>
      <c r="T266" s="1"/>
    </row>
    <row r="267" ht="15.75" customHeight="1">
      <c r="B267" s="65">
        <v>230.0</v>
      </c>
      <c r="C267" s="65">
        <f t="shared" si="3"/>
        <v>513.75</v>
      </c>
      <c r="D267" s="65" t="str">
        <f t="shared" si="2"/>
        <v>DONE</v>
      </c>
      <c r="E267" s="1"/>
      <c r="F267" s="1"/>
      <c r="G267" s="1"/>
      <c r="H267" s="1"/>
      <c r="I267" s="1"/>
      <c r="J267" s="1"/>
      <c r="K267" s="1"/>
      <c r="L267" s="1"/>
      <c r="M267" s="1"/>
      <c r="N267" s="1"/>
      <c r="O267" s="1"/>
      <c r="P267" s="1"/>
      <c r="Q267" s="1"/>
      <c r="R267" s="1"/>
      <c r="S267" s="1"/>
      <c r="T267" s="1"/>
    </row>
    <row r="268" ht="15.75" customHeight="1">
      <c r="B268" s="65">
        <v>231.0</v>
      </c>
      <c r="C268" s="65">
        <f t="shared" si="3"/>
        <v>516.25</v>
      </c>
      <c r="D268" s="65" t="str">
        <f t="shared" si="2"/>
        <v>DONE</v>
      </c>
      <c r="E268" s="1"/>
      <c r="F268" s="1"/>
      <c r="G268" s="1"/>
      <c r="H268" s="1"/>
      <c r="I268" s="1"/>
      <c r="J268" s="1"/>
      <c r="K268" s="1"/>
      <c r="L268" s="1"/>
      <c r="M268" s="1"/>
      <c r="N268" s="1"/>
      <c r="O268" s="1"/>
      <c r="P268" s="1"/>
      <c r="Q268" s="1"/>
      <c r="R268" s="1"/>
      <c r="S268" s="1"/>
      <c r="T268" s="1"/>
    </row>
    <row r="269" ht="15.75" customHeight="1">
      <c r="B269" s="65">
        <v>232.0</v>
      </c>
      <c r="C269" s="65">
        <f t="shared" si="3"/>
        <v>518.75</v>
      </c>
      <c r="D269" s="65" t="str">
        <f t="shared" si="2"/>
        <v>DONE</v>
      </c>
      <c r="E269" s="1"/>
      <c r="F269" s="1"/>
      <c r="G269" s="1"/>
      <c r="H269" s="1"/>
      <c r="I269" s="1"/>
      <c r="J269" s="1"/>
      <c r="K269" s="1"/>
      <c r="L269" s="1"/>
      <c r="M269" s="1"/>
      <c r="N269" s="1"/>
      <c r="O269" s="1"/>
      <c r="P269" s="1"/>
      <c r="Q269" s="1"/>
      <c r="R269" s="1"/>
      <c r="S269" s="1"/>
      <c r="T269" s="1"/>
    </row>
    <row r="270" ht="15.75" customHeight="1">
      <c r="B270" s="65">
        <v>233.0</v>
      </c>
      <c r="C270" s="65">
        <f t="shared" si="3"/>
        <v>521.25</v>
      </c>
      <c r="D270" s="65" t="str">
        <f t="shared" si="2"/>
        <v>DONE</v>
      </c>
      <c r="E270" s="1"/>
      <c r="F270" s="1"/>
      <c r="G270" s="1"/>
      <c r="H270" s="1"/>
      <c r="I270" s="1"/>
      <c r="J270" s="1"/>
      <c r="K270" s="1"/>
      <c r="L270" s="1"/>
      <c r="M270" s="1"/>
      <c r="N270" s="1"/>
      <c r="O270" s="1"/>
      <c r="P270" s="1"/>
      <c r="Q270" s="1"/>
      <c r="R270" s="1"/>
      <c r="S270" s="1"/>
      <c r="T270" s="1"/>
    </row>
    <row r="271" ht="15.75" customHeight="1">
      <c r="B271" s="65">
        <v>234.0</v>
      </c>
      <c r="C271" s="65">
        <f t="shared" si="3"/>
        <v>523.75</v>
      </c>
      <c r="D271" s="65" t="str">
        <f t="shared" si="2"/>
        <v>DONE</v>
      </c>
      <c r="E271" s="1"/>
      <c r="F271" s="1"/>
      <c r="G271" s="1"/>
      <c r="H271" s="1"/>
      <c r="I271" s="1"/>
      <c r="J271" s="1"/>
      <c r="K271" s="1"/>
      <c r="L271" s="1"/>
      <c r="M271" s="1"/>
      <c r="N271" s="1"/>
      <c r="O271" s="1"/>
      <c r="P271" s="1"/>
      <c r="Q271" s="1"/>
      <c r="R271" s="1"/>
      <c r="S271" s="1"/>
      <c r="T271" s="1"/>
    </row>
    <row r="272" ht="15.75" customHeight="1">
      <c r="B272" s="65">
        <v>235.0</v>
      </c>
      <c r="C272" s="65">
        <f t="shared" si="3"/>
        <v>526.25</v>
      </c>
      <c r="D272" s="65" t="str">
        <f t="shared" si="2"/>
        <v>DONE</v>
      </c>
      <c r="E272" s="1"/>
      <c r="F272" s="1"/>
      <c r="G272" s="1"/>
      <c r="H272" s="1"/>
      <c r="I272" s="1"/>
      <c r="J272" s="1"/>
      <c r="K272" s="1"/>
      <c r="L272" s="1"/>
      <c r="M272" s="1"/>
      <c r="N272" s="1"/>
      <c r="O272" s="1"/>
      <c r="P272" s="1"/>
      <c r="Q272" s="1"/>
      <c r="R272" s="1"/>
      <c r="S272" s="1"/>
      <c r="T272" s="1"/>
    </row>
    <row r="273" ht="15.75" customHeight="1">
      <c r="B273" s="65">
        <v>236.0</v>
      </c>
      <c r="C273" s="65">
        <f t="shared" si="3"/>
        <v>528.75</v>
      </c>
      <c r="D273" s="65" t="str">
        <f t="shared" si="2"/>
        <v>DONE</v>
      </c>
      <c r="E273" s="1"/>
      <c r="F273" s="1"/>
      <c r="G273" s="1"/>
      <c r="H273" s="1"/>
      <c r="I273" s="1"/>
      <c r="J273" s="1"/>
      <c r="K273" s="1"/>
      <c r="L273" s="1"/>
      <c r="M273" s="1"/>
      <c r="N273" s="1"/>
      <c r="O273" s="1"/>
      <c r="P273" s="1"/>
      <c r="Q273" s="1"/>
      <c r="R273" s="1"/>
      <c r="S273" s="1"/>
      <c r="T273" s="1"/>
    </row>
    <row r="274" ht="15.75" customHeight="1">
      <c r="B274" s="65">
        <v>237.0</v>
      </c>
      <c r="C274" s="65">
        <f t="shared" si="3"/>
        <v>531.25</v>
      </c>
      <c r="D274" s="65" t="str">
        <f t="shared" si="2"/>
        <v>DONE</v>
      </c>
      <c r="E274" s="1"/>
      <c r="F274" s="1"/>
      <c r="G274" s="1"/>
      <c r="H274" s="1"/>
      <c r="I274" s="1"/>
      <c r="J274" s="1"/>
      <c r="K274" s="1"/>
      <c r="L274" s="1"/>
      <c r="M274" s="1"/>
      <c r="N274" s="1"/>
      <c r="O274" s="1"/>
      <c r="P274" s="1"/>
      <c r="Q274" s="1"/>
      <c r="R274" s="1"/>
      <c r="S274" s="1"/>
      <c r="T274" s="1"/>
    </row>
    <row r="275" ht="15.75" customHeight="1">
      <c r="B275" s="65">
        <v>238.0</v>
      </c>
      <c r="C275" s="65">
        <f t="shared" si="3"/>
        <v>533.75</v>
      </c>
      <c r="D275" s="65" t="str">
        <f t="shared" si="2"/>
        <v>DONE</v>
      </c>
      <c r="E275" s="1"/>
      <c r="F275" s="1"/>
      <c r="G275" s="1"/>
      <c r="H275" s="1"/>
      <c r="I275" s="1"/>
      <c r="J275" s="1"/>
      <c r="K275" s="1"/>
      <c r="L275" s="1"/>
      <c r="M275" s="1"/>
      <c r="N275" s="1"/>
      <c r="O275" s="1"/>
      <c r="P275" s="1"/>
      <c r="Q275" s="1"/>
      <c r="R275" s="1"/>
      <c r="S275" s="1"/>
      <c r="T275" s="1"/>
    </row>
    <row r="276" ht="15.75" customHeight="1">
      <c r="B276" s="65">
        <v>239.0</v>
      </c>
      <c r="C276" s="65">
        <f t="shared" si="3"/>
        <v>536.25</v>
      </c>
      <c r="D276" s="65" t="str">
        <f t="shared" si="2"/>
        <v>DONE</v>
      </c>
      <c r="E276" s="1"/>
      <c r="F276" s="1"/>
      <c r="G276" s="1"/>
      <c r="H276" s="1"/>
      <c r="I276" s="1"/>
      <c r="J276" s="1"/>
      <c r="K276" s="1"/>
      <c r="L276" s="1"/>
      <c r="M276" s="1"/>
      <c r="N276" s="1"/>
      <c r="O276" s="1"/>
      <c r="P276" s="1"/>
      <c r="Q276" s="1"/>
      <c r="R276" s="1"/>
      <c r="S276" s="1"/>
      <c r="T276" s="1"/>
    </row>
    <row r="277" ht="15.75" customHeight="1">
      <c r="B277" s="65">
        <v>240.0</v>
      </c>
      <c r="C277" s="65">
        <f t="shared" si="3"/>
        <v>538.75</v>
      </c>
      <c r="D277" s="65" t="str">
        <f t="shared" si="2"/>
        <v>DONE</v>
      </c>
      <c r="E277" s="1"/>
      <c r="F277" s="1"/>
      <c r="G277" s="1"/>
      <c r="H277" s="1"/>
      <c r="I277" s="1"/>
      <c r="J277" s="1"/>
      <c r="K277" s="1"/>
      <c r="L277" s="1"/>
      <c r="M277" s="1"/>
      <c r="N277" s="1"/>
      <c r="O277" s="1"/>
      <c r="P277" s="1"/>
      <c r="Q277" s="1"/>
      <c r="R277" s="1"/>
      <c r="S277" s="1"/>
      <c r="T277" s="1"/>
    </row>
    <row r="278" ht="15.75" customHeight="1">
      <c r="B278" s="65">
        <v>241.0</v>
      </c>
      <c r="C278" s="65">
        <f t="shared" si="3"/>
        <v>541.25</v>
      </c>
      <c r="D278" s="65" t="str">
        <f t="shared" si="2"/>
        <v>DONE</v>
      </c>
      <c r="E278" s="1"/>
      <c r="F278" s="1"/>
      <c r="G278" s="1"/>
      <c r="H278" s="1"/>
      <c r="I278" s="1"/>
      <c r="J278" s="1"/>
      <c r="K278" s="1"/>
      <c r="L278" s="1"/>
      <c r="M278" s="1"/>
      <c r="N278" s="1"/>
      <c r="O278" s="1"/>
      <c r="P278" s="1"/>
      <c r="Q278" s="1"/>
      <c r="R278" s="1"/>
      <c r="S278" s="1"/>
      <c r="T278" s="1"/>
    </row>
    <row r="279" ht="15.75" customHeight="1">
      <c r="B279" s="65">
        <v>242.0</v>
      </c>
      <c r="C279" s="65">
        <f t="shared" si="3"/>
        <v>543.75</v>
      </c>
      <c r="D279" s="65" t="str">
        <f t="shared" si="2"/>
        <v>DONE</v>
      </c>
      <c r="E279" s="1"/>
      <c r="F279" s="1"/>
      <c r="G279" s="1"/>
      <c r="H279" s="1"/>
      <c r="I279" s="1"/>
      <c r="J279" s="1"/>
      <c r="K279" s="1"/>
      <c r="L279" s="1"/>
      <c r="M279" s="1"/>
      <c r="N279" s="1"/>
      <c r="O279" s="1"/>
      <c r="P279" s="1"/>
      <c r="Q279" s="1"/>
      <c r="R279" s="1"/>
      <c r="S279" s="1"/>
      <c r="T279" s="1"/>
    </row>
    <row r="280" ht="15.75" customHeight="1">
      <c r="B280" s="65">
        <v>243.0</v>
      </c>
      <c r="C280" s="65">
        <f t="shared" si="3"/>
        <v>546.25</v>
      </c>
      <c r="D280" s="65" t="str">
        <f t="shared" si="2"/>
        <v>DONE</v>
      </c>
      <c r="E280" s="1"/>
      <c r="F280" s="1"/>
      <c r="G280" s="1"/>
      <c r="H280" s="1"/>
      <c r="I280" s="1"/>
      <c r="J280" s="1"/>
      <c r="K280" s="1"/>
      <c r="L280" s="1"/>
      <c r="M280" s="1"/>
      <c r="N280" s="1"/>
      <c r="O280" s="1"/>
      <c r="P280" s="1"/>
      <c r="Q280" s="1"/>
      <c r="R280" s="1"/>
      <c r="S280" s="1"/>
      <c r="T280" s="1"/>
    </row>
    <row r="281" ht="15.75" customHeight="1">
      <c r="B281" s="65">
        <v>244.0</v>
      </c>
      <c r="C281" s="65">
        <f t="shared" si="3"/>
        <v>548.75</v>
      </c>
      <c r="D281" s="65" t="str">
        <f t="shared" si="2"/>
        <v>DONE</v>
      </c>
      <c r="E281" s="1"/>
      <c r="F281" s="1"/>
      <c r="G281" s="1"/>
      <c r="H281" s="1"/>
      <c r="I281" s="1"/>
      <c r="J281" s="1"/>
      <c r="K281" s="1"/>
      <c r="L281" s="1"/>
      <c r="M281" s="1"/>
      <c r="N281" s="1"/>
      <c r="O281" s="1"/>
      <c r="P281" s="1"/>
      <c r="Q281" s="1"/>
      <c r="R281" s="1"/>
      <c r="S281" s="1"/>
      <c r="T281" s="1"/>
    </row>
    <row r="282" ht="15.75" customHeight="1">
      <c r="B282" s="65">
        <v>245.0</v>
      </c>
      <c r="C282" s="65">
        <f t="shared" si="3"/>
        <v>551.25</v>
      </c>
      <c r="D282" s="65" t="str">
        <f t="shared" si="2"/>
        <v>DONE</v>
      </c>
      <c r="E282" s="1"/>
      <c r="F282" s="1"/>
      <c r="G282" s="1"/>
      <c r="H282" s="1"/>
      <c r="I282" s="1"/>
      <c r="J282" s="1"/>
      <c r="K282" s="1"/>
      <c r="L282" s="1"/>
      <c r="M282" s="1"/>
      <c r="N282" s="1"/>
      <c r="O282" s="1"/>
      <c r="P282" s="1"/>
      <c r="Q282" s="1"/>
      <c r="R282" s="1"/>
      <c r="S282" s="1"/>
      <c r="T282" s="1"/>
    </row>
    <row r="283" ht="15.75" customHeight="1">
      <c r="B283" s="65">
        <v>246.0</v>
      </c>
      <c r="C283" s="65">
        <f t="shared" si="3"/>
        <v>553.75</v>
      </c>
      <c r="D283" s="65" t="str">
        <f t="shared" si="2"/>
        <v>DONE</v>
      </c>
      <c r="E283" s="1"/>
      <c r="F283" s="1"/>
      <c r="G283" s="1"/>
      <c r="H283" s="1"/>
      <c r="I283" s="1"/>
      <c r="J283" s="1"/>
      <c r="K283" s="1"/>
      <c r="L283" s="1"/>
      <c r="M283" s="1"/>
      <c r="N283" s="1"/>
      <c r="O283" s="1"/>
      <c r="P283" s="1"/>
      <c r="Q283" s="1"/>
      <c r="R283" s="1"/>
      <c r="S283" s="1"/>
      <c r="T283" s="1"/>
    </row>
    <row r="284" ht="15.75" customHeight="1">
      <c r="B284" s="65">
        <v>247.0</v>
      </c>
      <c r="C284" s="65">
        <f t="shared" si="3"/>
        <v>556.25</v>
      </c>
      <c r="D284" s="65" t="str">
        <f t="shared" si="2"/>
        <v>DONE</v>
      </c>
      <c r="E284" s="1"/>
      <c r="F284" s="1"/>
      <c r="G284" s="1"/>
      <c r="H284" s="1"/>
      <c r="I284" s="1"/>
      <c r="J284" s="1"/>
      <c r="K284" s="1"/>
      <c r="L284" s="1"/>
      <c r="M284" s="1"/>
      <c r="N284" s="1"/>
      <c r="O284" s="1"/>
      <c r="P284" s="1"/>
      <c r="Q284" s="1"/>
      <c r="R284" s="1"/>
      <c r="S284" s="1"/>
      <c r="T284" s="1"/>
    </row>
    <row r="285" ht="15.75" customHeight="1">
      <c r="B285" s="65">
        <v>248.0</v>
      </c>
      <c r="C285" s="65">
        <f t="shared" si="3"/>
        <v>558.75</v>
      </c>
      <c r="D285" s="65" t="str">
        <f t="shared" si="2"/>
        <v>DONE</v>
      </c>
      <c r="E285" s="1"/>
      <c r="F285" s="1"/>
      <c r="G285" s="1"/>
      <c r="H285" s="1"/>
      <c r="I285" s="1"/>
      <c r="J285" s="1"/>
      <c r="K285" s="1"/>
      <c r="L285" s="1"/>
      <c r="M285" s="1"/>
      <c r="N285" s="1"/>
      <c r="O285" s="1"/>
      <c r="P285" s="1"/>
      <c r="Q285" s="1"/>
      <c r="R285" s="1"/>
      <c r="S285" s="1"/>
      <c r="T285" s="1"/>
    </row>
    <row r="286" ht="15.75" customHeight="1">
      <c r="B286" s="65">
        <v>249.0</v>
      </c>
      <c r="C286" s="65">
        <f t="shared" si="3"/>
        <v>561.25</v>
      </c>
      <c r="D286" s="65" t="str">
        <f t="shared" si="2"/>
        <v>DONE</v>
      </c>
      <c r="E286" s="1"/>
      <c r="F286" s="1"/>
      <c r="G286" s="1"/>
      <c r="H286" s="1"/>
      <c r="I286" s="1"/>
      <c r="J286" s="1"/>
      <c r="K286" s="1"/>
      <c r="L286" s="1"/>
      <c r="M286" s="1"/>
      <c r="N286" s="1"/>
      <c r="O286" s="1"/>
      <c r="P286" s="1"/>
      <c r="Q286" s="1"/>
      <c r="R286" s="1"/>
      <c r="S286" s="1"/>
      <c r="T286" s="1"/>
    </row>
    <row r="287" ht="15.75" customHeight="1">
      <c r="B287" s="65">
        <v>250.0</v>
      </c>
      <c r="C287" s="65">
        <f t="shared" si="3"/>
        <v>563.75</v>
      </c>
      <c r="D287" s="65" t="str">
        <f t="shared" si="2"/>
        <v>DONE</v>
      </c>
      <c r="E287" s="1"/>
      <c r="F287" s="1"/>
      <c r="G287" s="1"/>
      <c r="H287" s="1"/>
      <c r="I287" s="1"/>
      <c r="J287" s="1"/>
      <c r="K287" s="1"/>
      <c r="L287" s="1"/>
      <c r="M287" s="1"/>
      <c r="N287" s="1"/>
      <c r="O287" s="1"/>
      <c r="P287" s="1"/>
      <c r="Q287" s="1"/>
      <c r="R287" s="1"/>
      <c r="S287" s="1"/>
      <c r="T287" s="1"/>
    </row>
    <row r="288" ht="15.75" customHeight="1">
      <c r="B288" s="65">
        <v>251.0</v>
      </c>
      <c r="C288" s="65">
        <f t="shared" si="3"/>
        <v>566.25</v>
      </c>
      <c r="D288" s="65" t="str">
        <f t="shared" si="2"/>
        <v>DONE</v>
      </c>
      <c r="E288" s="1"/>
      <c r="F288" s="1"/>
      <c r="G288" s="1"/>
      <c r="H288" s="1"/>
      <c r="I288" s="1"/>
      <c r="J288" s="1"/>
      <c r="K288" s="1"/>
      <c r="L288" s="1"/>
      <c r="M288" s="1"/>
      <c r="N288" s="1"/>
      <c r="O288" s="1"/>
      <c r="P288" s="1"/>
      <c r="Q288" s="1"/>
      <c r="R288" s="1"/>
      <c r="S288" s="1"/>
      <c r="T288" s="1"/>
    </row>
    <row r="289" ht="15.75" customHeight="1">
      <c r="B289" s="65">
        <v>252.0</v>
      </c>
      <c r="C289" s="65">
        <f t="shared" si="3"/>
        <v>568.75</v>
      </c>
      <c r="D289" s="65" t="str">
        <f t="shared" si="2"/>
        <v>DONE</v>
      </c>
      <c r="E289" s="1"/>
      <c r="F289" s="1"/>
      <c r="G289" s="1"/>
      <c r="H289" s="1"/>
      <c r="I289" s="1"/>
      <c r="J289" s="1"/>
      <c r="K289" s="1"/>
      <c r="L289" s="1"/>
      <c r="M289" s="1"/>
      <c r="N289" s="1"/>
      <c r="O289" s="1"/>
      <c r="P289" s="1"/>
      <c r="Q289" s="1"/>
      <c r="R289" s="1"/>
      <c r="S289" s="1"/>
      <c r="T289" s="1"/>
    </row>
    <row r="290" ht="15.75" customHeight="1">
      <c r="B290" s="65">
        <v>253.0</v>
      </c>
      <c r="C290" s="65">
        <f t="shared" si="3"/>
        <v>571.25</v>
      </c>
      <c r="D290" s="65" t="str">
        <f t="shared" si="2"/>
        <v>DONE</v>
      </c>
      <c r="E290" s="1"/>
      <c r="F290" s="1"/>
      <c r="G290" s="1"/>
      <c r="H290" s="1"/>
      <c r="I290" s="1"/>
      <c r="J290" s="1"/>
      <c r="K290" s="1"/>
      <c r="L290" s="1"/>
      <c r="M290" s="1"/>
      <c r="N290" s="1"/>
      <c r="O290" s="1"/>
      <c r="P290" s="1"/>
      <c r="Q290" s="1"/>
      <c r="R290" s="1"/>
      <c r="S290" s="1"/>
      <c r="T290" s="1"/>
    </row>
    <row r="291" ht="15.75" customHeight="1">
      <c r="B291" s="65">
        <v>254.0</v>
      </c>
      <c r="C291" s="65">
        <f t="shared" si="3"/>
        <v>573.75</v>
      </c>
      <c r="D291" s="65" t="str">
        <f t="shared" si="2"/>
        <v>DONE</v>
      </c>
      <c r="E291" s="1"/>
      <c r="F291" s="1"/>
      <c r="G291" s="1"/>
      <c r="H291" s="1"/>
      <c r="I291" s="1"/>
      <c r="J291" s="1"/>
      <c r="K291" s="1"/>
      <c r="L291" s="1"/>
      <c r="M291" s="1"/>
      <c r="N291" s="1"/>
      <c r="O291" s="1"/>
      <c r="P291" s="1"/>
      <c r="Q291" s="1"/>
      <c r="R291" s="1"/>
      <c r="S291" s="1"/>
      <c r="T291" s="1"/>
    </row>
    <row r="292" ht="15.75" customHeight="1">
      <c r="B292" s="65">
        <v>255.0</v>
      </c>
      <c r="C292" s="65">
        <f t="shared" si="3"/>
        <v>576.25</v>
      </c>
      <c r="D292" s="65" t="str">
        <f t="shared" si="2"/>
        <v>DONE</v>
      </c>
      <c r="E292" s="1"/>
      <c r="F292" s="1"/>
      <c r="G292" s="1"/>
      <c r="H292" s="1"/>
      <c r="I292" s="1"/>
      <c r="J292" s="1"/>
      <c r="K292" s="1"/>
      <c r="L292" s="1"/>
      <c r="M292" s="1"/>
      <c r="N292" s="1"/>
      <c r="O292" s="1"/>
      <c r="P292" s="1"/>
      <c r="Q292" s="1"/>
      <c r="R292" s="1"/>
      <c r="S292" s="1"/>
      <c r="T292" s="1"/>
    </row>
    <row r="293" ht="15.75" customHeight="1">
      <c r="B293" s="65">
        <v>256.0</v>
      </c>
      <c r="C293" s="65">
        <f t="shared" si="3"/>
        <v>578.75</v>
      </c>
      <c r="D293" s="65" t="str">
        <f t="shared" si="2"/>
        <v>DONE</v>
      </c>
      <c r="E293" s="1"/>
      <c r="F293" s="1"/>
      <c r="G293" s="1"/>
      <c r="H293" s="1"/>
      <c r="I293" s="1"/>
      <c r="J293" s="1"/>
      <c r="K293" s="1"/>
      <c r="L293" s="1"/>
      <c r="M293" s="1"/>
      <c r="N293" s="1"/>
      <c r="O293" s="1"/>
      <c r="P293" s="1"/>
      <c r="Q293" s="1"/>
      <c r="R293" s="1"/>
      <c r="S293" s="1"/>
      <c r="T293" s="1"/>
    </row>
    <row r="294" ht="15.75" customHeight="1">
      <c r="B294" s="65">
        <v>257.0</v>
      </c>
      <c r="C294" s="65">
        <f t="shared" si="3"/>
        <v>581.25</v>
      </c>
      <c r="D294" s="65" t="str">
        <f t="shared" si="2"/>
        <v>DONE</v>
      </c>
      <c r="E294" s="1"/>
      <c r="F294" s="1"/>
      <c r="G294" s="1"/>
      <c r="H294" s="1"/>
      <c r="I294" s="1"/>
      <c r="J294" s="1"/>
      <c r="K294" s="1"/>
      <c r="L294" s="1"/>
      <c r="M294" s="1"/>
      <c r="N294" s="1"/>
      <c r="O294" s="1"/>
      <c r="P294" s="1"/>
      <c r="Q294" s="1"/>
      <c r="R294" s="1"/>
      <c r="S294" s="1"/>
      <c r="T294" s="1"/>
    </row>
    <row r="295" ht="15.75" customHeight="1">
      <c r="B295" s="65">
        <v>258.0</v>
      </c>
      <c r="C295" s="65">
        <f t="shared" si="3"/>
        <v>583.75</v>
      </c>
      <c r="D295" s="65" t="str">
        <f t="shared" si="2"/>
        <v>DONE</v>
      </c>
      <c r="E295" s="1"/>
      <c r="F295" s="1"/>
      <c r="G295" s="1"/>
      <c r="H295" s="1"/>
      <c r="I295" s="1"/>
      <c r="J295" s="1"/>
      <c r="K295" s="1"/>
      <c r="L295" s="1"/>
      <c r="M295" s="1"/>
      <c r="N295" s="1"/>
      <c r="O295" s="1"/>
      <c r="P295" s="1"/>
      <c r="Q295" s="1"/>
      <c r="R295" s="1"/>
      <c r="S295" s="1"/>
      <c r="T295" s="1"/>
    </row>
    <row r="296" ht="15.75" customHeight="1">
      <c r="B296" s="65">
        <v>259.0</v>
      </c>
      <c r="C296" s="65">
        <f t="shared" si="3"/>
        <v>586.25</v>
      </c>
      <c r="D296" s="65" t="str">
        <f t="shared" si="2"/>
        <v>DONE</v>
      </c>
      <c r="E296" s="1"/>
      <c r="F296" s="1"/>
      <c r="G296" s="1"/>
      <c r="H296" s="1"/>
      <c r="I296" s="1"/>
      <c r="J296" s="1"/>
      <c r="K296" s="1"/>
      <c r="L296" s="1"/>
      <c r="M296" s="1"/>
      <c r="N296" s="1"/>
      <c r="O296" s="1"/>
      <c r="P296" s="1"/>
      <c r="Q296" s="1"/>
      <c r="R296" s="1"/>
      <c r="S296" s="1"/>
      <c r="T296" s="1"/>
    </row>
    <row r="297" ht="15.75" customHeight="1">
      <c r="B297" s="65">
        <v>260.0</v>
      </c>
      <c r="C297" s="65">
        <f t="shared" si="3"/>
        <v>588.75</v>
      </c>
      <c r="D297" s="65" t="str">
        <f t="shared" si="2"/>
        <v>DONE</v>
      </c>
      <c r="E297" s="1"/>
      <c r="F297" s="1"/>
      <c r="G297" s="1"/>
      <c r="H297" s="1"/>
      <c r="I297" s="1"/>
      <c r="J297" s="1"/>
      <c r="K297" s="1"/>
      <c r="L297" s="1"/>
      <c r="M297" s="1"/>
      <c r="N297" s="1"/>
      <c r="O297" s="1"/>
      <c r="P297" s="1"/>
      <c r="Q297" s="1"/>
      <c r="R297" s="1"/>
      <c r="S297" s="1"/>
      <c r="T297" s="1"/>
    </row>
    <row r="298" ht="15.75" customHeight="1">
      <c r="B298" s="65">
        <v>261.0</v>
      </c>
      <c r="C298" s="65">
        <f t="shared" si="3"/>
        <v>591.25</v>
      </c>
      <c r="D298" s="65" t="str">
        <f t="shared" si="2"/>
        <v>DONE</v>
      </c>
      <c r="E298" s="1"/>
      <c r="F298" s="1"/>
      <c r="G298" s="1"/>
      <c r="H298" s="1"/>
      <c r="I298" s="1"/>
      <c r="J298" s="1"/>
      <c r="K298" s="1"/>
      <c r="L298" s="1"/>
      <c r="M298" s="1"/>
      <c r="N298" s="1"/>
      <c r="O298" s="1"/>
      <c r="P298" s="1"/>
      <c r="Q298" s="1"/>
      <c r="R298" s="1"/>
      <c r="S298" s="1"/>
      <c r="T298" s="1"/>
    </row>
    <row r="299" ht="15.75" customHeight="1">
      <c r="B299" s="65">
        <v>262.0</v>
      </c>
      <c r="C299" s="65">
        <f t="shared" si="3"/>
        <v>593.75</v>
      </c>
      <c r="D299" s="65" t="str">
        <f t="shared" si="2"/>
        <v>DONE</v>
      </c>
      <c r="E299" s="1"/>
      <c r="F299" s="1"/>
      <c r="G299" s="1"/>
      <c r="H299" s="1"/>
      <c r="I299" s="1"/>
      <c r="J299" s="1"/>
      <c r="K299" s="1"/>
      <c r="L299" s="1"/>
      <c r="M299" s="1"/>
      <c r="N299" s="1"/>
      <c r="O299" s="1"/>
      <c r="P299" s="1"/>
      <c r="Q299" s="1"/>
      <c r="R299" s="1"/>
      <c r="S299" s="1"/>
      <c r="T299" s="1"/>
    </row>
    <row r="300" ht="15.75" customHeight="1">
      <c r="B300" s="65">
        <v>263.0</v>
      </c>
      <c r="C300" s="65">
        <f t="shared" si="3"/>
        <v>596.25</v>
      </c>
      <c r="D300" s="65" t="str">
        <f t="shared" si="2"/>
        <v>DONE</v>
      </c>
      <c r="E300" s="1"/>
      <c r="F300" s="1"/>
      <c r="G300" s="1"/>
      <c r="H300" s="1"/>
      <c r="I300" s="1"/>
      <c r="J300" s="1"/>
      <c r="K300" s="1"/>
      <c r="L300" s="1"/>
      <c r="M300" s="1"/>
      <c r="N300" s="1"/>
      <c r="O300" s="1"/>
      <c r="P300" s="1"/>
      <c r="Q300" s="1"/>
      <c r="R300" s="1"/>
      <c r="S300" s="1"/>
      <c r="T300" s="1"/>
    </row>
    <row r="301" ht="15.75" customHeight="1">
      <c r="B301" s="65">
        <v>264.0</v>
      </c>
      <c r="C301" s="65">
        <f t="shared" si="3"/>
        <v>598.75</v>
      </c>
      <c r="D301" s="65" t="str">
        <f t="shared" si="2"/>
        <v>DONE</v>
      </c>
      <c r="E301" s="1"/>
      <c r="F301" s="1"/>
      <c r="G301" s="1"/>
      <c r="H301" s="1"/>
      <c r="I301" s="1"/>
      <c r="J301" s="1"/>
      <c r="K301" s="1"/>
      <c r="L301" s="1"/>
      <c r="M301" s="1"/>
      <c r="N301" s="1"/>
      <c r="O301" s="1"/>
      <c r="P301" s="1"/>
      <c r="Q301" s="1"/>
      <c r="R301" s="1"/>
      <c r="S301" s="1"/>
      <c r="T301" s="1"/>
    </row>
    <row r="302" ht="15.75" customHeight="1">
      <c r="B302" s="65">
        <v>265.0</v>
      </c>
      <c r="C302" s="65">
        <f t="shared" si="3"/>
        <v>601.25</v>
      </c>
      <c r="D302" s="65" t="str">
        <f t="shared" si="2"/>
        <v>DONE</v>
      </c>
      <c r="E302" s="1"/>
      <c r="F302" s="1"/>
      <c r="G302" s="1"/>
      <c r="H302" s="1"/>
      <c r="I302" s="1"/>
      <c r="J302" s="1"/>
      <c r="K302" s="1"/>
      <c r="L302" s="1"/>
      <c r="M302" s="1"/>
      <c r="N302" s="1"/>
      <c r="O302" s="1"/>
      <c r="P302" s="1"/>
      <c r="Q302" s="1"/>
      <c r="R302" s="1"/>
      <c r="S302" s="1"/>
      <c r="T302" s="1"/>
    </row>
    <row r="303" ht="15.75" customHeight="1">
      <c r="B303" s="65">
        <v>266.0</v>
      </c>
      <c r="C303" s="65">
        <f t="shared" si="3"/>
        <v>603.75</v>
      </c>
      <c r="D303" s="65" t="str">
        <f t="shared" si="2"/>
        <v>DONE</v>
      </c>
      <c r="E303" s="1"/>
      <c r="F303" s="1"/>
      <c r="G303" s="1"/>
      <c r="H303" s="1"/>
      <c r="I303" s="1"/>
      <c r="J303" s="1"/>
      <c r="K303" s="1"/>
      <c r="L303" s="1"/>
      <c r="M303" s="1"/>
      <c r="N303" s="1"/>
      <c r="O303" s="1"/>
      <c r="P303" s="1"/>
      <c r="Q303" s="1"/>
      <c r="R303" s="1"/>
      <c r="S303" s="1"/>
      <c r="T303" s="1"/>
    </row>
    <row r="304" ht="15.75" customHeight="1">
      <c r="B304" s="65">
        <v>267.0</v>
      </c>
      <c r="C304" s="65">
        <f t="shared" si="3"/>
        <v>606.25</v>
      </c>
      <c r="D304" s="65" t="str">
        <f t="shared" si="2"/>
        <v>DONE</v>
      </c>
      <c r="E304" s="1"/>
      <c r="F304" s="1"/>
      <c r="G304" s="1"/>
      <c r="H304" s="1"/>
      <c r="I304" s="1"/>
      <c r="J304" s="1"/>
      <c r="K304" s="1"/>
      <c r="L304" s="1"/>
      <c r="M304" s="1"/>
      <c r="N304" s="1"/>
      <c r="O304" s="1"/>
      <c r="P304" s="1"/>
      <c r="Q304" s="1"/>
      <c r="R304" s="1"/>
      <c r="S304" s="1"/>
      <c r="T304" s="1"/>
    </row>
    <row r="305" ht="15.75" customHeight="1">
      <c r="B305" s="65">
        <v>268.0</v>
      </c>
      <c r="C305" s="65">
        <f t="shared" si="3"/>
        <v>608.75</v>
      </c>
      <c r="D305" s="65" t="str">
        <f t="shared" si="2"/>
        <v>DONE</v>
      </c>
      <c r="E305" s="1"/>
      <c r="F305" s="1"/>
      <c r="G305" s="1"/>
      <c r="H305" s="1"/>
      <c r="I305" s="1"/>
      <c r="J305" s="1"/>
      <c r="K305" s="1"/>
      <c r="L305" s="1"/>
      <c r="M305" s="1"/>
      <c r="N305" s="1"/>
      <c r="O305" s="1"/>
      <c r="P305" s="1"/>
      <c r="Q305" s="1"/>
      <c r="R305" s="1"/>
      <c r="S305" s="1"/>
      <c r="T305" s="1"/>
    </row>
    <row r="306" ht="15.75" customHeight="1">
      <c r="B306" s="65">
        <v>269.0</v>
      </c>
      <c r="C306" s="65">
        <f t="shared" si="3"/>
        <v>611.25</v>
      </c>
      <c r="D306" s="65" t="str">
        <f t="shared" si="2"/>
        <v>DONE</v>
      </c>
      <c r="E306" s="1"/>
      <c r="F306" s="1"/>
      <c r="G306" s="1"/>
      <c r="H306" s="1"/>
      <c r="I306" s="1"/>
      <c r="J306" s="1"/>
      <c r="K306" s="1"/>
      <c r="L306" s="1"/>
      <c r="M306" s="1"/>
      <c r="N306" s="1"/>
      <c r="O306" s="1"/>
      <c r="P306" s="1"/>
      <c r="Q306" s="1"/>
      <c r="R306" s="1"/>
      <c r="S306" s="1"/>
      <c r="T306" s="1"/>
    </row>
    <row r="307" ht="15.75" customHeight="1">
      <c r="B307" s="65">
        <v>270.0</v>
      </c>
      <c r="C307" s="65">
        <f t="shared" si="3"/>
        <v>613.75</v>
      </c>
      <c r="D307" s="65" t="str">
        <f t="shared" si="2"/>
        <v>DONE</v>
      </c>
      <c r="E307" s="1"/>
      <c r="F307" s="1"/>
      <c r="G307" s="1"/>
      <c r="H307" s="1"/>
      <c r="I307" s="1"/>
      <c r="J307" s="1"/>
      <c r="K307" s="1"/>
      <c r="L307" s="1"/>
      <c r="M307" s="1"/>
      <c r="N307" s="1"/>
      <c r="O307" s="1"/>
      <c r="P307" s="1"/>
      <c r="Q307" s="1"/>
      <c r="R307" s="1"/>
      <c r="S307" s="1"/>
      <c r="T307" s="1"/>
    </row>
    <row r="308" ht="15.75" customHeight="1">
      <c r="B308" s="65">
        <v>271.0</v>
      </c>
      <c r="C308" s="65">
        <f t="shared" si="3"/>
        <v>616.25</v>
      </c>
      <c r="D308" s="65" t="str">
        <f t="shared" si="2"/>
        <v>DONE</v>
      </c>
      <c r="E308" s="1"/>
      <c r="F308" s="1"/>
      <c r="G308" s="1"/>
      <c r="H308" s="1"/>
      <c r="I308" s="1"/>
      <c r="J308" s="1"/>
      <c r="K308" s="1"/>
      <c r="L308" s="1"/>
      <c r="M308" s="1"/>
      <c r="N308" s="1"/>
      <c r="O308" s="1"/>
      <c r="P308" s="1"/>
      <c r="Q308" s="1"/>
      <c r="R308" s="1"/>
      <c r="S308" s="1"/>
      <c r="T308" s="1"/>
    </row>
    <row r="309" ht="15.75" customHeight="1">
      <c r="B309" s="65">
        <v>272.0</v>
      </c>
      <c r="C309" s="65">
        <f t="shared" si="3"/>
        <v>618.75</v>
      </c>
      <c r="D309" s="65" t="str">
        <f t="shared" si="2"/>
        <v>DONE</v>
      </c>
      <c r="E309" s="1"/>
      <c r="F309" s="1"/>
      <c r="G309" s="1"/>
      <c r="H309" s="1"/>
      <c r="I309" s="1"/>
      <c r="J309" s="1"/>
      <c r="K309" s="1"/>
      <c r="L309" s="1"/>
      <c r="M309" s="1"/>
      <c r="N309" s="1"/>
      <c r="O309" s="1"/>
      <c r="P309" s="1"/>
      <c r="Q309" s="1"/>
      <c r="R309" s="1"/>
      <c r="S309" s="1"/>
      <c r="T309" s="1"/>
    </row>
    <row r="310" ht="15.75" customHeight="1">
      <c r="B310" s="65">
        <v>273.0</v>
      </c>
      <c r="C310" s="65">
        <f t="shared" si="3"/>
        <v>621.25</v>
      </c>
      <c r="D310" s="65" t="str">
        <f t="shared" si="2"/>
        <v>DONE</v>
      </c>
      <c r="E310" s="1"/>
      <c r="F310" s="1"/>
      <c r="G310" s="1"/>
      <c r="H310" s="1"/>
      <c r="I310" s="1"/>
      <c r="J310" s="1"/>
      <c r="K310" s="1"/>
      <c r="L310" s="1"/>
      <c r="M310" s="1"/>
      <c r="N310" s="1"/>
      <c r="O310" s="1"/>
      <c r="P310" s="1"/>
      <c r="Q310" s="1"/>
      <c r="R310" s="1"/>
      <c r="S310" s="1"/>
      <c r="T310" s="1"/>
    </row>
    <row r="311" ht="15.75" customHeight="1">
      <c r="B311" s="65">
        <v>274.0</v>
      </c>
      <c r="C311" s="65">
        <f t="shared" si="3"/>
        <v>623.75</v>
      </c>
      <c r="D311" s="65" t="str">
        <f t="shared" si="2"/>
        <v>DONE</v>
      </c>
      <c r="E311" s="1"/>
      <c r="F311" s="1"/>
      <c r="G311" s="1"/>
      <c r="H311" s="1"/>
      <c r="I311" s="1"/>
      <c r="J311" s="1"/>
      <c r="K311" s="1"/>
      <c r="L311" s="1"/>
      <c r="M311" s="1"/>
      <c r="N311" s="1"/>
      <c r="O311" s="1"/>
      <c r="P311" s="1"/>
      <c r="Q311" s="1"/>
      <c r="R311" s="1"/>
      <c r="S311" s="1"/>
      <c r="T311" s="1"/>
    </row>
    <row r="312" ht="15.75" customHeight="1">
      <c r="B312" s="65">
        <v>275.0</v>
      </c>
      <c r="C312" s="65">
        <f t="shared" si="3"/>
        <v>626.25</v>
      </c>
      <c r="D312" s="65" t="str">
        <f t="shared" si="2"/>
        <v>DONE</v>
      </c>
      <c r="E312" s="1"/>
      <c r="F312" s="1"/>
      <c r="G312" s="1"/>
      <c r="H312" s="1"/>
      <c r="I312" s="1"/>
      <c r="J312" s="1"/>
      <c r="K312" s="1"/>
      <c r="L312" s="1"/>
      <c r="M312" s="1"/>
      <c r="N312" s="1"/>
      <c r="O312" s="1"/>
      <c r="P312" s="1"/>
      <c r="Q312" s="1"/>
      <c r="R312" s="1"/>
      <c r="S312" s="1"/>
      <c r="T312" s="1"/>
    </row>
    <row r="313" ht="15.75" customHeight="1">
      <c r="B313" s="65">
        <v>276.0</v>
      </c>
      <c r="C313" s="65">
        <f t="shared" si="3"/>
        <v>628.75</v>
      </c>
      <c r="D313" s="65" t="str">
        <f t="shared" si="2"/>
        <v>DONE</v>
      </c>
      <c r="E313" s="1"/>
      <c r="F313" s="1"/>
      <c r="G313" s="1"/>
      <c r="H313" s="1"/>
      <c r="I313" s="1"/>
      <c r="J313" s="1"/>
      <c r="K313" s="1"/>
      <c r="L313" s="1"/>
      <c r="M313" s="1"/>
      <c r="N313" s="1"/>
      <c r="O313" s="1"/>
      <c r="P313" s="1"/>
      <c r="Q313" s="1"/>
      <c r="R313" s="1"/>
      <c r="S313" s="1"/>
      <c r="T313" s="1"/>
    </row>
    <row r="314" ht="15.75" customHeight="1">
      <c r="B314" s="65">
        <v>277.0</v>
      </c>
      <c r="C314" s="65">
        <f t="shared" si="3"/>
        <v>631.25</v>
      </c>
      <c r="D314" s="65" t="str">
        <f t="shared" si="2"/>
        <v>DONE</v>
      </c>
      <c r="E314" s="1"/>
      <c r="F314" s="1"/>
      <c r="G314" s="1"/>
      <c r="H314" s="1"/>
      <c r="I314" s="1"/>
      <c r="J314" s="1"/>
      <c r="K314" s="1"/>
      <c r="L314" s="1"/>
      <c r="M314" s="1"/>
      <c r="N314" s="1"/>
      <c r="O314" s="1"/>
      <c r="P314" s="1"/>
      <c r="Q314" s="1"/>
      <c r="R314" s="1"/>
      <c r="S314" s="1"/>
      <c r="T314" s="1"/>
    </row>
    <row r="315" ht="15.75" customHeight="1">
      <c r="B315" s="65">
        <v>278.0</v>
      </c>
      <c r="C315" s="65">
        <f t="shared" si="3"/>
        <v>633.75</v>
      </c>
      <c r="D315" s="65" t="str">
        <f t="shared" si="2"/>
        <v>DONE</v>
      </c>
      <c r="E315" s="1"/>
      <c r="F315" s="1"/>
      <c r="G315" s="1"/>
      <c r="H315" s="1"/>
      <c r="I315" s="1"/>
      <c r="J315" s="1"/>
      <c r="K315" s="1"/>
      <c r="L315" s="1"/>
      <c r="M315" s="1"/>
      <c r="N315" s="1"/>
      <c r="O315" s="1"/>
      <c r="P315" s="1"/>
      <c r="Q315" s="1"/>
      <c r="R315" s="1"/>
      <c r="S315" s="1"/>
      <c r="T315" s="1"/>
    </row>
    <row r="316" ht="15.75" customHeight="1">
      <c r="B316" s="65">
        <v>279.0</v>
      </c>
      <c r="C316" s="65">
        <f t="shared" si="3"/>
        <v>636.25</v>
      </c>
      <c r="D316" s="65" t="str">
        <f t="shared" si="2"/>
        <v>DONE</v>
      </c>
      <c r="E316" s="1"/>
      <c r="F316" s="1"/>
      <c r="G316" s="1"/>
      <c r="H316" s="1"/>
      <c r="I316" s="1"/>
      <c r="J316" s="1"/>
      <c r="K316" s="1"/>
      <c r="L316" s="1"/>
      <c r="M316" s="1"/>
      <c r="N316" s="1"/>
      <c r="O316" s="1"/>
      <c r="P316" s="1"/>
      <c r="Q316" s="1"/>
      <c r="R316" s="1"/>
      <c r="S316" s="1"/>
      <c r="T316" s="1"/>
    </row>
    <row r="317" ht="15.75" customHeight="1">
      <c r="B317" s="65">
        <v>280.0</v>
      </c>
      <c r="C317" s="65">
        <f t="shared" si="3"/>
        <v>638.75</v>
      </c>
      <c r="D317" s="65" t="str">
        <f t="shared" si="2"/>
        <v>DONE</v>
      </c>
      <c r="E317" s="1"/>
      <c r="F317" s="1"/>
      <c r="G317" s="1"/>
      <c r="H317" s="1"/>
      <c r="I317" s="1"/>
      <c r="J317" s="1"/>
      <c r="K317" s="1"/>
      <c r="L317" s="1"/>
      <c r="M317" s="1"/>
      <c r="N317" s="1"/>
      <c r="O317" s="1"/>
      <c r="P317" s="1"/>
      <c r="Q317" s="1"/>
      <c r="R317" s="1"/>
      <c r="S317" s="1"/>
      <c r="T317" s="1"/>
    </row>
    <row r="318" ht="15.75" customHeight="1">
      <c r="B318" s="65">
        <v>281.0</v>
      </c>
      <c r="C318" s="65">
        <f t="shared" si="3"/>
        <v>641.25</v>
      </c>
      <c r="D318" s="65" t="str">
        <f t="shared" si="2"/>
        <v>DONE</v>
      </c>
      <c r="E318" s="1"/>
      <c r="F318" s="1"/>
      <c r="G318" s="1"/>
      <c r="H318" s="1"/>
      <c r="I318" s="1"/>
      <c r="J318" s="1"/>
      <c r="K318" s="1"/>
      <c r="L318" s="1"/>
      <c r="M318" s="1"/>
      <c r="N318" s="1"/>
      <c r="O318" s="1"/>
      <c r="P318" s="1"/>
      <c r="Q318" s="1"/>
      <c r="R318" s="1"/>
      <c r="S318" s="1"/>
      <c r="T318" s="1"/>
    </row>
    <row r="319" ht="15.75" customHeight="1">
      <c r="B319" s="65">
        <v>282.0</v>
      </c>
      <c r="C319" s="65">
        <f t="shared" si="3"/>
        <v>643.75</v>
      </c>
      <c r="D319" s="65" t="str">
        <f t="shared" si="2"/>
        <v>DONE</v>
      </c>
      <c r="E319" s="1"/>
      <c r="F319" s="1"/>
      <c r="G319" s="1"/>
      <c r="H319" s="1"/>
      <c r="I319" s="1"/>
      <c r="J319" s="1"/>
      <c r="K319" s="1"/>
      <c r="L319" s="1"/>
      <c r="M319" s="1"/>
      <c r="N319" s="1"/>
      <c r="O319" s="1"/>
      <c r="P319" s="1"/>
      <c r="Q319" s="1"/>
      <c r="R319" s="1"/>
      <c r="S319" s="1"/>
      <c r="T319" s="1"/>
    </row>
    <row r="320" ht="15.75" customHeight="1">
      <c r="B320" s="65">
        <v>283.0</v>
      </c>
      <c r="C320" s="65">
        <f t="shared" si="3"/>
        <v>646.25</v>
      </c>
      <c r="D320" s="65" t="str">
        <f t="shared" si="2"/>
        <v>DONE</v>
      </c>
    </row>
    <row r="321" ht="15.75" customHeight="1">
      <c r="B321" s="65">
        <v>284.0</v>
      </c>
      <c r="C321" s="65">
        <f t="shared" si="3"/>
        <v>648.75</v>
      </c>
      <c r="D321" s="65" t="str">
        <f t="shared" si="2"/>
        <v>DONE</v>
      </c>
    </row>
    <row r="322" ht="15.75" customHeight="1">
      <c r="B322" s="65">
        <v>285.0</v>
      </c>
      <c r="C322" s="65">
        <f t="shared" si="3"/>
        <v>651.25</v>
      </c>
      <c r="D322" s="65" t="str">
        <f t="shared" si="2"/>
        <v>DONE</v>
      </c>
    </row>
    <row r="323" ht="15.75" customHeight="1">
      <c r="B323" s="65">
        <v>286.0</v>
      </c>
      <c r="C323" s="65">
        <f t="shared" si="3"/>
        <v>653.75</v>
      </c>
      <c r="D323" s="65" t="str">
        <f t="shared" si="2"/>
        <v>DONE</v>
      </c>
    </row>
    <row r="324" ht="15.75" customHeight="1">
      <c r="B324" s="65">
        <v>287.0</v>
      </c>
      <c r="C324" s="65">
        <f t="shared" si="3"/>
        <v>656.25</v>
      </c>
      <c r="D324" s="65" t="str">
        <f t="shared" si="2"/>
        <v>DONE</v>
      </c>
    </row>
    <row r="325" ht="15.75" customHeight="1">
      <c r="B325" s="65">
        <v>288.0</v>
      </c>
      <c r="C325" s="65">
        <f t="shared" si="3"/>
        <v>658.75</v>
      </c>
      <c r="D325" s="65" t="str">
        <f t="shared" si="2"/>
        <v>DONE</v>
      </c>
    </row>
    <row r="326" ht="15.75" customHeight="1">
      <c r="B326" s="65">
        <v>289.0</v>
      </c>
      <c r="C326" s="65">
        <f t="shared" si="3"/>
        <v>661.25</v>
      </c>
      <c r="D326" s="65" t="str">
        <f t="shared" si="2"/>
        <v>DONE</v>
      </c>
    </row>
    <row r="327" ht="15.75" customHeight="1">
      <c r="B327" s="65">
        <v>290.0</v>
      </c>
      <c r="C327" s="65">
        <f t="shared" si="3"/>
        <v>663.75</v>
      </c>
      <c r="D327" s="65" t="str">
        <f t="shared" si="2"/>
        <v>DONE</v>
      </c>
    </row>
    <row r="328" ht="15.75" customHeight="1">
      <c r="B328" s="65">
        <v>291.0</v>
      </c>
      <c r="C328" s="65">
        <f t="shared" si="3"/>
        <v>666.25</v>
      </c>
      <c r="D328" s="65" t="str">
        <f t="shared" si="2"/>
        <v>DONE</v>
      </c>
    </row>
    <row r="329" ht="15.75" customHeight="1">
      <c r="B329" s="65">
        <v>292.0</v>
      </c>
      <c r="C329" s="65">
        <f t="shared" si="3"/>
        <v>668.75</v>
      </c>
      <c r="D329" s="65" t="str">
        <f t="shared" si="2"/>
        <v>DONE</v>
      </c>
    </row>
    <row r="330" ht="15.75" customHeight="1">
      <c r="B330" s="65">
        <v>293.0</v>
      </c>
      <c r="C330" s="65">
        <f t="shared" si="3"/>
        <v>671.25</v>
      </c>
      <c r="D330" s="65" t="str">
        <f t="shared" si="2"/>
        <v>DONE</v>
      </c>
    </row>
    <row r="331" ht="15.75" customHeight="1">
      <c r="B331" s="65">
        <v>294.0</v>
      </c>
      <c r="C331" s="65">
        <f t="shared" si="3"/>
        <v>673.75</v>
      </c>
      <c r="D331" s="65" t="str">
        <f t="shared" si="2"/>
        <v>DONE</v>
      </c>
    </row>
    <row r="332" ht="15.75" customHeight="1">
      <c r="B332" s="65">
        <v>295.0</v>
      </c>
      <c r="C332" s="65">
        <f t="shared" si="3"/>
        <v>676.25</v>
      </c>
      <c r="D332" s="65" t="str">
        <f t="shared" si="2"/>
        <v>DONE</v>
      </c>
    </row>
    <row r="333" ht="15.75" customHeight="1">
      <c r="B333" s="65">
        <v>296.0</v>
      </c>
      <c r="C333" s="65">
        <f t="shared" si="3"/>
        <v>678.75</v>
      </c>
      <c r="D333" s="65" t="str">
        <f t="shared" si="2"/>
        <v>DONE</v>
      </c>
    </row>
    <row r="334" ht="15.75" customHeight="1">
      <c r="B334" s="65">
        <v>297.0</v>
      </c>
      <c r="C334" s="65">
        <f t="shared" si="3"/>
        <v>681.25</v>
      </c>
      <c r="D334" s="65" t="str">
        <f t="shared" si="2"/>
        <v>DONE</v>
      </c>
    </row>
    <row r="335" ht="15.75" customHeight="1">
      <c r="B335" s="65">
        <v>298.0</v>
      </c>
      <c r="C335" s="65">
        <f t="shared" si="3"/>
        <v>683.75</v>
      </c>
      <c r="D335" s="65" t="str">
        <f t="shared" si="2"/>
        <v>DONE</v>
      </c>
    </row>
    <row r="336" ht="15.75" customHeight="1">
      <c r="B336" s="65">
        <v>299.0</v>
      </c>
      <c r="C336" s="65">
        <f t="shared" si="3"/>
        <v>686.25</v>
      </c>
      <c r="D336" s="65" t="str">
        <f t="shared" si="2"/>
        <v>DONE</v>
      </c>
    </row>
    <row r="337" ht="15.75" customHeight="1">
      <c r="B337" s="65">
        <v>300.0</v>
      </c>
      <c r="C337" s="65">
        <f t="shared" si="3"/>
        <v>688.75</v>
      </c>
      <c r="D337" s="65" t="str">
        <f t="shared" si="2"/>
        <v>DONE</v>
      </c>
    </row>
    <row r="338" ht="15.75" customHeight="1">
      <c r="B338" s="65">
        <v>301.0</v>
      </c>
      <c r="C338" s="65">
        <f t="shared" si="3"/>
        <v>691.25</v>
      </c>
      <c r="D338" s="65" t="str">
        <f t="shared" si="2"/>
        <v>DONE</v>
      </c>
    </row>
    <row r="339" ht="15.75" customHeight="1">
      <c r="B339" s="65">
        <v>302.0</v>
      </c>
      <c r="C339" s="65">
        <f t="shared" si="3"/>
        <v>693.75</v>
      </c>
      <c r="D339" s="65" t="str">
        <f t="shared" si="2"/>
        <v>DONE</v>
      </c>
    </row>
    <row r="340" ht="15.75" customHeight="1">
      <c r="B340" s="65">
        <v>303.0</v>
      </c>
      <c r="C340" s="65">
        <f t="shared" si="3"/>
        <v>696.25</v>
      </c>
      <c r="D340" s="65" t="str">
        <f t="shared" si="2"/>
        <v>DONE</v>
      </c>
    </row>
    <row r="341" ht="15.75" customHeight="1">
      <c r="B341" s="65">
        <v>304.0</v>
      </c>
      <c r="C341" s="65">
        <f t="shared" si="3"/>
        <v>698.75</v>
      </c>
      <c r="D341" s="65" t="str">
        <f t="shared" si="2"/>
        <v>DONE</v>
      </c>
    </row>
    <row r="342" ht="15.75" customHeight="1">
      <c r="B342" s="65">
        <v>305.0</v>
      </c>
      <c r="C342" s="65">
        <f t="shared" si="3"/>
        <v>701.25</v>
      </c>
      <c r="D342" s="65" t="str">
        <f t="shared" si="2"/>
        <v>DONE</v>
      </c>
    </row>
    <row r="343" ht="15.75" customHeight="1">
      <c r="B343" s="65">
        <v>306.0</v>
      </c>
      <c r="C343" s="65">
        <f t="shared" si="3"/>
        <v>703.75</v>
      </c>
      <c r="D343" s="65" t="str">
        <f t="shared" si="2"/>
        <v>DONE</v>
      </c>
    </row>
    <row r="344" ht="15.75" customHeight="1">
      <c r="B344" s="65">
        <v>307.0</v>
      </c>
      <c r="C344" s="65">
        <f t="shared" si="3"/>
        <v>706.25</v>
      </c>
      <c r="D344" s="65" t="str">
        <f t="shared" si="2"/>
        <v>DONE</v>
      </c>
    </row>
    <row r="345" ht="15.75" customHeight="1">
      <c r="B345" s="65">
        <v>308.0</v>
      </c>
      <c r="C345" s="65">
        <f t="shared" si="3"/>
        <v>708.75</v>
      </c>
      <c r="D345" s="65" t="str">
        <f t="shared" si="2"/>
        <v>DONE</v>
      </c>
    </row>
    <row r="346" ht="15.75" customHeight="1">
      <c r="B346" s="65">
        <v>309.0</v>
      </c>
      <c r="C346" s="65">
        <f t="shared" si="3"/>
        <v>711.25</v>
      </c>
      <c r="D346" s="65" t="str">
        <f t="shared" si="2"/>
        <v>DONE</v>
      </c>
    </row>
    <row r="347" ht="15.75" customHeight="1">
      <c r="B347" s="65">
        <v>310.0</v>
      </c>
      <c r="C347" s="65">
        <f t="shared" si="3"/>
        <v>713.75</v>
      </c>
      <c r="D347" s="65" t="str">
        <f t="shared" si="2"/>
        <v>DONE</v>
      </c>
    </row>
    <row r="348" ht="15.75" customHeight="1">
      <c r="B348" s="65">
        <v>311.0</v>
      </c>
      <c r="C348" s="65">
        <f t="shared" si="3"/>
        <v>716.25</v>
      </c>
      <c r="D348" s="65" t="str">
        <f t="shared" si="2"/>
        <v>DONE</v>
      </c>
    </row>
    <row r="349" ht="15.75" customHeight="1">
      <c r="B349" s="65">
        <v>312.0</v>
      </c>
      <c r="C349" s="65">
        <f t="shared" si="3"/>
        <v>718.75</v>
      </c>
      <c r="D349" s="65" t="str">
        <f t="shared" si="2"/>
        <v>DONE</v>
      </c>
    </row>
    <row r="350" ht="15.75" customHeight="1">
      <c r="B350" s="65">
        <v>313.0</v>
      </c>
      <c r="C350" s="65">
        <f t="shared" si="3"/>
        <v>721.25</v>
      </c>
      <c r="D350" s="65" t="str">
        <f t="shared" si="2"/>
        <v>DONE</v>
      </c>
    </row>
    <row r="351" ht="15.75" customHeight="1">
      <c r="B351" s="65">
        <v>314.0</v>
      </c>
      <c r="C351" s="65">
        <f t="shared" si="3"/>
        <v>723.75</v>
      </c>
      <c r="D351" s="65" t="str">
        <f t="shared" si="2"/>
        <v>DONE</v>
      </c>
    </row>
    <row r="352" ht="15.75" customHeight="1">
      <c r="B352" s="65">
        <v>315.0</v>
      </c>
      <c r="C352" s="65">
        <f t="shared" si="3"/>
        <v>726.25</v>
      </c>
      <c r="D352" s="65" t="str">
        <f t="shared" si="2"/>
        <v>DONE</v>
      </c>
    </row>
    <row r="353" ht="15.75" customHeight="1">
      <c r="B353" s="65">
        <v>316.0</v>
      </c>
      <c r="C353" s="65">
        <f t="shared" si="3"/>
        <v>728.75</v>
      </c>
      <c r="D353" s="65" t="str">
        <f t="shared" si="2"/>
        <v>DONE</v>
      </c>
    </row>
    <row r="354" ht="15.75" customHeight="1">
      <c r="B354" s="65">
        <v>317.0</v>
      </c>
      <c r="C354" s="65">
        <f t="shared" si="3"/>
        <v>731.25</v>
      </c>
      <c r="D354" s="65" t="str">
        <f t="shared" si="2"/>
        <v>DONE</v>
      </c>
    </row>
    <row r="355" ht="15.75" customHeight="1">
      <c r="B355" s="65">
        <v>318.0</v>
      </c>
      <c r="C355" s="65">
        <f t="shared" si="3"/>
        <v>733.75</v>
      </c>
      <c r="D355" s="65" t="str">
        <f t="shared" si="2"/>
        <v>DONE</v>
      </c>
    </row>
    <row r="356" ht="15.75" customHeight="1">
      <c r="B356" s="65">
        <v>319.0</v>
      </c>
      <c r="C356" s="65">
        <f t="shared" si="3"/>
        <v>736.25</v>
      </c>
      <c r="D356" s="65" t="str">
        <f t="shared" si="2"/>
        <v>DONE</v>
      </c>
    </row>
    <row r="357" ht="15.75" customHeight="1">
      <c r="B357" s="65">
        <v>320.0</v>
      </c>
      <c r="C357" s="65">
        <f t="shared" si="3"/>
        <v>738.75</v>
      </c>
      <c r="D357" s="65" t="str">
        <f t="shared" si="2"/>
        <v>DONE</v>
      </c>
    </row>
    <row r="358" ht="15.75" customHeight="1">
      <c r="B358" s="65">
        <v>321.0</v>
      </c>
      <c r="C358" s="65">
        <f t="shared" si="3"/>
        <v>741.25</v>
      </c>
      <c r="D358" s="65" t="str">
        <f t="shared" si="2"/>
        <v>DONE</v>
      </c>
    </row>
    <row r="359" ht="15.75" customHeight="1">
      <c r="B359" s="65">
        <v>322.0</v>
      </c>
      <c r="C359" s="65">
        <f t="shared" si="3"/>
        <v>743.75</v>
      </c>
      <c r="D359" s="65" t="str">
        <f t="shared" si="2"/>
        <v>DONE</v>
      </c>
    </row>
    <row r="360" ht="15.75" customHeight="1">
      <c r="B360" s="65">
        <v>323.0</v>
      </c>
      <c r="C360" s="65">
        <f t="shared" si="3"/>
        <v>746.25</v>
      </c>
      <c r="D360" s="65" t="str">
        <f t="shared" si="2"/>
        <v>DONE</v>
      </c>
    </row>
    <row r="361" ht="15.75" customHeight="1">
      <c r="B361" s="65">
        <v>324.0</v>
      </c>
      <c r="C361" s="65">
        <f t="shared" si="3"/>
        <v>748.75</v>
      </c>
      <c r="D361" s="65" t="str">
        <f t="shared" si="2"/>
        <v>DONE</v>
      </c>
    </row>
    <row r="362" ht="15.75" customHeight="1">
      <c r="B362" s="65">
        <v>325.0</v>
      </c>
      <c r="C362" s="65">
        <f t="shared" si="3"/>
        <v>751.25</v>
      </c>
      <c r="D362" s="65" t="str">
        <f t="shared" si="2"/>
        <v>DONE</v>
      </c>
    </row>
    <row r="363" ht="15.75" customHeight="1">
      <c r="B363" s="65">
        <v>326.0</v>
      </c>
      <c r="C363" s="65">
        <f t="shared" si="3"/>
        <v>753.75</v>
      </c>
      <c r="D363" s="65" t="str">
        <f t="shared" si="2"/>
        <v>DONE</v>
      </c>
    </row>
    <row r="364" ht="15.75" customHeight="1">
      <c r="B364" s="65">
        <v>327.0</v>
      </c>
      <c r="C364" s="65">
        <f t="shared" si="3"/>
        <v>756.25</v>
      </c>
      <c r="D364" s="65" t="str">
        <f t="shared" si="2"/>
        <v>DONE</v>
      </c>
    </row>
    <row r="365" ht="15.75" customHeight="1">
      <c r="B365" s="65">
        <v>328.0</v>
      </c>
      <c r="C365" s="65">
        <f t="shared" si="3"/>
        <v>758.75</v>
      </c>
      <c r="D365" s="65" t="str">
        <f t="shared" si="2"/>
        <v>DONE</v>
      </c>
    </row>
    <row r="366" ht="15.75" customHeight="1">
      <c r="B366" s="65">
        <v>329.0</v>
      </c>
      <c r="C366" s="65">
        <f t="shared" si="3"/>
        <v>761.25</v>
      </c>
      <c r="D366" s="65" t="str">
        <f t="shared" si="2"/>
        <v>DONE</v>
      </c>
    </row>
    <row r="367" ht="15.75" customHeight="1">
      <c r="B367" s="65">
        <v>330.0</v>
      </c>
      <c r="C367" s="65">
        <f t="shared" si="3"/>
        <v>763.75</v>
      </c>
      <c r="D367" s="65" t="str">
        <f t="shared" si="2"/>
        <v>DONE</v>
      </c>
    </row>
    <row r="368" ht="15.75" customHeight="1">
      <c r="B368" s="65">
        <v>331.0</v>
      </c>
      <c r="C368" s="65">
        <f t="shared" si="3"/>
        <v>766.25</v>
      </c>
      <c r="D368" s="65" t="str">
        <f t="shared" si="2"/>
        <v>DONE</v>
      </c>
    </row>
    <row r="369" ht="15.75" customHeight="1">
      <c r="B369" s="65">
        <v>332.0</v>
      </c>
      <c r="C369" s="65">
        <f t="shared" si="3"/>
        <v>768.75</v>
      </c>
      <c r="D369" s="65" t="str">
        <f t="shared" si="2"/>
        <v>DONE</v>
      </c>
    </row>
    <row r="370" ht="15.75" customHeight="1">
      <c r="B370" s="65">
        <v>333.0</v>
      </c>
      <c r="C370" s="65">
        <f t="shared" si="3"/>
        <v>771.25</v>
      </c>
      <c r="D370" s="65" t="str">
        <f t="shared" si="2"/>
        <v>DONE</v>
      </c>
    </row>
    <row r="371" ht="15.75" customHeight="1">
      <c r="B371" s="65">
        <v>334.0</v>
      </c>
      <c r="C371" s="65">
        <f t="shared" si="3"/>
        <v>773.75</v>
      </c>
      <c r="D371" s="65" t="str">
        <f t="shared" si="2"/>
        <v>DONE</v>
      </c>
    </row>
    <row r="372" ht="15.75" customHeight="1">
      <c r="B372" s="65">
        <v>335.0</v>
      </c>
      <c r="C372" s="65">
        <f t="shared" si="3"/>
        <v>776.25</v>
      </c>
      <c r="D372" s="65" t="str">
        <f t="shared" si="2"/>
        <v>DONE</v>
      </c>
    </row>
    <row r="373" ht="15.75" customHeight="1">
      <c r="B373" s="65">
        <v>336.0</v>
      </c>
      <c r="C373" s="65">
        <f t="shared" si="3"/>
        <v>778.75</v>
      </c>
      <c r="D373" s="65" t="str">
        <f t="shared" si="2"/>
        <v>DONE</v>
      </c>
    </row>
    <row r="374" ht="15.75" customHeight="1">
      <c r="B374" s="65">
        <v>337.0</v>
      </c>
      <c r="C374" s="65">
        <f t="shared" si="3"/>
        <v>781.25</v>
      </c>
      <c r="D374" s="65" t="str">
        <f t="shared" si="2"/>
        <v>DONE</v>
      </c>
    </row>
    <row r="375" ht="15.75" customHeight="1">
      <c r="B375" s="65">
        <v>338.0</v>
      </c>
      <c r="C375" s="65">
        <f t="shared" si="3"/>
        <v>783.75</v>
      </c>
      <c r="D375" s="65" t="str">
        <f t="shared" si="2"/>
        <v>DONE</v>
      </c>
    </row>
    <row r="376" ht="15.75" customHeight="1">
      <c r="B376" s="65">
        <v>339.0</v>
      </c>
      <c r="C376" s="65">
        <f t="shared" si="3"/>
        <v>786.25</v>
      </c>
      <c r="D376" s="65" t="str">
        <f t="shared" si="2"/>
        <v>DONE</v>
      </c>
    </row>
    <row r="377" ht="15.75" customHeight="1">
      <c r="B377" s="65">
        <v>340.0</v>
      </c>
      <c r="C377" s="65">
        <f t="shared" si="3"/>
        <v>788.75</v>
      </c>
      <c r="D377" s="65" t="str">
        <f t="shared" si="2"/>
        <v>DONE</v>
      </c>
    </row>
    <row r="378" ht="15.75" customHeight="1">
      <c r="B378" s="65">
        <v>341.0</v>
      </c>
      <c r="C378" s="65">
        <f t="shared" si="3"/>
        <v>791.25</v>
      </c>
      <c r="D378" s="65" t="str">
        <f t="shared" si="2"/>
        <v>DONE</v>
      </c>
    </row>
    <row r="379" ht="15.75" customHeight="1">
      <c r="B379" s="65">
        <v>342.0</v>
      </c>
      <c r="C379" s="65">
        <f t="shared" si="3"/>
        <v>793.75</v>
      </c>
      <c r="D379" s="65" t="str">
        <f t="shared" si="2"/>
        <v>DONE</v>
      </c>
    </row>
    <row r="380" ht="15.75" customHeight="1">
      <c r="B380" s="65">
        <v>343.0</v>
      </c>
      <c r="C380" s="65">
        <f t="shared" si="3"/>
        <v>796.25</v>
      </c>
      <c r="D380" s="65" t="str">
        <f t="shared" si="2"/>
        <v>DONE</v>
      </c>
    </row>
    <row r="381" ht="15.75" customHeight="1">
      <c r="B381" s="65">
        <v>344.0</v>
      </c>
      <c r="C381" s="65">
        <f t="shared" si="3"/>
        <v>798.75</v>
      </c>
      <c r="D381" s="65" t="str">
        <f t="shared" si="2"/>
        <v>DONE</v>
      </c>
    </row>
    <row r="382" ht="15.75" customHeight="1">
      <c r="B382" s="65">
        <v>345.0</v>
      </c>
      <c r="C382" s="65">
        <f t="shared" si="3"/>
        <v>801.25</v>
      </c>
      <c r="D382" s="65" t="str">
        <f t="shared" si="2"/>
        <v>DONE</v>
      </c>
    </row>
    <row r="383" ht="15.75" customHeight="1">
      <c r="B383" s="65">
        <v>346.0</v>
      </c>
      <c r="C383" s="65">
        <f t="shared" si="3"/>
        <v>803.75</v>
      </c>
      <c r="D383" s="65" t="str">
        <f t="shared" si="2"/>
        <v>DONE</v>
      </c>
    </row>
    <row r="384" ht="15.75" customHeight="1">
      <c r="B384" s="65">
        <v>347.0</v>
      </c>
      <c r="C384" s="65">
        <f t="shared" si="3"/>
        <v>806.25</v>
      </c>
      <c r="D384" s="65" t="str">
        <f t="shared" si="2"/>
        <v>DONE</v>
      </c>
    </row>
    <row r="385" ht="15.75" customHeight="1">
      <c r="B385" s="65">
        <v>348.0</v>
      </c>
      <c r="C385" s="65">
        <f t="shared" si="3"/>
        <v>808.75</v>
      </c>
      <c r="D385" s="65" t="str">
        <f t="shared" si="2"/>
        <v>DONE</v>
      </c>
    </row>
    <row r="386" ht="15.75" customHeight="1">
      <c r="B386" s="65">
        <v>349.0</v>
      </c>
      <c r="C386" s="65">
        <f t="shared" si="3"/>
        <v>811.25</v>
      </c>
      <c r="D386" s="65" t="str">
        <f t="shared" si="2"/>
        <v>DONE</v>
      </c>
    </row>
    <row r="387" ht="15.75" customHeight="1">
      <c r="B387" s="65">
        <v>350.0</v>
      </c>
      <c r="C387" s="65">
        <f t="shared" si="3"/>
        <v>813.75</v>
      </c>
      <c r="D387" s="65" t="str">
        <f t="shared" si="2"/>
        <v>DONE</v>
      </c>
    </row>
    <row r="388" ht="15.75" customHeight="1">
      <c r="B388" s="65">
        <v>351.0</v>
      </c>
      <c r="C388" s="65">
        <f t="shared" si="3"/>
        <v>816.25</v>
      </c>
      <c r="D388" s="65" t="str">
        <f t="shared" si="2"/>
        <v>DONE</v>
      </c>
    </row>
    <row r="389" ht="15.75" customHeight="1">
      <c r="B389" s="65">
        <v>352.0</v>
      </c>
      <c r="C389" s="65">
        <f t="shared" si="3"/>
        <v>818.75</v>
      </c>
      <c r="D389" s="65" t="str">
        <f t="shared" si="2"/>
        <v>DONE</v>
      </c>
    </row>
    <row r="390" ht="15.75" customHeight="1">
      <c r="B390" s="65">
        <v>353.0</v>
      </c>
      <c r="C390" s="65">
        <f t="shared" si="3"/>
        <v>821.25</v>
      </c>
      <c r="D390" s="65" t="str">
        <f t="shared" si="2"/>
        <v>DONE</v>
      </c>
    </row>
    <row r="391" ht="15.75" customHeight="1">
      <c r="B391" s="65">
        <v>354.0</v>
      </c>
      <c r="C391" s="65">
        <f t="shared" si="3"/>
        <v>823.75</v>
      </c>
      <c r="D391" s="65" t="str">
        <f t="shared" si="2"/>
        <v>DONE</v>
      </c>
    </row>
    <row r="392" ht="15.75" customHeight="1">
      <c r="B392" s="65">
        <v>355.0</v>
      </c>
      <c r="C392" s="65">
        <f t="shared" si="3"/>
        <v>826.25</v>
      </c>
      <c r="D392" s="65" t="str">
        <f t="shared" si="2"/>
        <v>DONE</v>
      </c>
    </row>
    <row r="393" ht="15.75" customHeight="1">
      <c r="B393" s="65">
        <v>356.0</v>
      </c>
      <c r="C393" s="65">
        <f t="shared" si="3"/>
        <v>828.75</v>
      </c>
      <c r="D393" s="65" t="str">
        <f t="shared" si="2"/>
        <v>DONE</v>
      </c>
    </row>
    <row r="394" ht="15.75" customHeight="1">
      <c r="B394" s="65">
        <v>357.0</v>
      </c>
      <c r="C394" s="65">
        <f t="shared" si="3"/>
        <v>831.25</v>
      </c>
      <c r="D394" s="65" t="str">
        <f t="shared" si="2"/>
        <v>DONE</v>
      </c>
    </row>
    <row r="395" ht="15.75" customHeight="1">
      <c r="B395" s="65">
        <v>358.0</v>
      </c>
      <c r="C395" s="65">
        <f t="shared" si="3"/>
        <v>833.75</v>
      </c>
      <c r="D395" s="65" t="str">
        <f t="shared" si="2"/>
        <v>DONE</v>
      </c>
    </row>
    <row r="396" ht="15.75" customHeight="1">
      <c r="B396" s="65">
        <v>359.0</v>
      </c>
      <c r="C396" s="65">
        <f t="shared" si="3"/>
        <v>836.25</v>
      </c>
      <c r="D396" s="65" t="str">
        <f t="shared" si="2"/>
        <v>DONE</v>
      </c>
    </row>
    <row r="397" ht="15.75" customHeight="1">
      <c r="B397" s="65">
        <v>360.0</v>
      </c>
      <c r="C397" s="65">
        <f t="shared" si="3"/>
        <v>838.75</v>
      </c>
      <c r="D397" s="65" t="str">
        <f t="shared" si="2"/>
        <v>DONE</v>
      </c>
    </row>
    <row r="398" ht="15.75" customHeight="1">
      <c r="B398" s="65">
        <v>361.0</v>
      </c>
      <c r="C398" s="65">
        <f t="shared" si="3"/>
        <v>841.25</v>
      </c>
      <c r="D398" s="65" t="str">
        <f t="shared" si="2"/>
        <v>DONE</v>
      </c>
    </row>
    <row r="399" ht="15.75" customHeight="1">
      <c r="B399" s="65">
        <v>362.0</v>
      </c>
      <c r="C399" s="65">
        <f t="shared" si="3"/>
        <v>843.75</v>
      </c>
      <c r="D399" s="65" t="str">
        <f t="shared" si="2"/>
        <v>DONE</v>
      </c>
    </row>
    <row r="400" ht="15.75" customHeight="1">
      <c r="B400" s="65">
        <v>363.0</v>
      </c>
      <c r="C400" s="65">
        <f t="shared" si="3"/>
        <v>846.25</v>
      </c>
      <c r="D400" s="65" t="str">
        <f t="shared" si="2"/>
        <v>DONE</v>
      </c>
    </row>
    <row r="401" ht="15.75" customHeight="1">
      <c r="B401" s="65">
        <v>364.0</v>
      </c>
      <c r="C401" s="65">
        <f t="shared" si="3"/>
        <v>848.75</v>
      </c>
      <c r="D401" s="65" t="str">
        <f t="shared" si="2"/>
        <v>DONE</v>
      </c>
    </row>
    <row r="402" ht="15.75" customHeight="1">
      <c r="B402" s="65">
        <v>365.0</v>
      </c>
      <c r="C402" s="65">
        <f t="shared" si="3"/>
        <v>851.25</v>
      </c>
      <c r="D402" s="65" t="str">
        <f t="shared" si="2"/>
        <v>DONE</v>
      </c>
    </row>
    <row r="403" ht="15.75" customHeight="1">
      <c r="B403" s="65">
        <v>366.0</v>
      </c>
      <c r="C403" s="65">
        <f t="shared" si="3"/>
        <v>853.75</v>
      </c>
      <c r="D403" s="65" t="str">
        <f t="shared" si="2"/>
        <v>DONE</v>
      </c>
    </row>
    <row r="404" ht="15.75" customHeight="1">
      <c r="B404" s="65">
        <v>367.0</v>
      </c>
      <c r="C404" s="65">
        <f t="shared" si="3"/>
        <v>856.25</v>
      </c>
      <c r="D404" s="65" t="str">
        <f t="shared" si="2"/>
        <v>DONE</v>
      </c>
    </row>
    <row r="405" ht="15.75" customHeight="1">
      <c r="B405" s="65">
        <v>368.0</v>
      </c>
      <c r="C405" s="65">
        <f t="shared" si="3"/>
        <v>858.75</v>
      </c>
      <c r="D405" s="65" t="str">
        <f t="shared" si="2"/>
        <v>DONE</v>
      </c>
    </row>
    <row r="406" ht="15.75" customHeight="1">
      <c r="B406" s="65">
        <v>369.0</v>
      </c>
      <c r="C406" s="65">
        <f t="shared" si="3"/>
        <v>861.25</v>
      </c>
      <c r="D406" s="65" t="str">
        <f t="shared" si="2"/>
        <v>DONE</v>
      </c>
    </row>
    <row r="407" ht="15.75" customHeight="1">
      <c r="B407" s="65">
        <v>370.0</v>
      </c>
      <c r="C407" s="65">
        <f t="shared" si="3"/>
        <v>863.75</v>
      </c>
      <c r="D407" s="65" t="str">
        <f t="shared" si="2"/>
        <v>DONE</v>
      </c>
    </row>
    <row r="408" ht="15.75" customHeight="1">
      <c r="B408" s="65">
        <v>371.0</v>
      </c>
      <c r="C408" s="65">
        <f t="shared" si="3"/>
        <v>866.25</v>
      </c>
      <c r="D408" s="65" t="str">
        <f t="shared" si="2"/>
        <v>DONE</v>
      </c>
    </row>
    <row r="409" ht="15.75" customHeight="1">
      <c r="B409" s="65">
        <v>372.0</v>
      </c>
      <c r="C409" s="65">
        <f t="shared" si="3"/>
        <v>868.75</v>
      </c>
      <c r="D409" s="65" t="str">
        <f t="shared" si="2"/>
        <v>DONE</v>
      </c>
    </row>
    <row r="410" ht="15.75" customHeight="1">
      <c r="B410" s="65">
        <v>373.0</v>
      </c>
      <c r="C410" s="65">
        <f t="shared" si="3"/>
        <v>871.25</v>
      </c>
      <c r="D410" s="65" t="str">
        <f t="shared" si="2"/>
        <v>DONE</v>
      </c>
    </row>
    <row r="411" ht="15.75" customHeight="1">
      <c r="B411" s="65">
        <v>374.0</v>
      </c>
      <c r="C411" s="65">
        <f t="shared" si="3"/>
        <v>873.75</v>
      </c>
      <c r="D411" s="65" t="str">
        <f t="shared" si="2"/>
        <v>DONE</v>
      </c>
    </row>
    <row r="412" ht="15.75" customHeight="1">
      <c r="B412" s="65">
        <v>375.0</v>
      </c>
      <c r="C412" s="65">
        <f t="shared" si="3"/>
        <v>876.25</v>
      </c>
      <c r="D412" s="65" t="str">
        <f t="shared" si="2"/>
        <v>DONE</v>
      </c>
    </row>
    <row r="413" ht="15.75" customHeight="1">
      <c r="B413" s="65">
        <v>376.0</v>
      </c>
      <c r="C413" s="65">
        <f t="shared" si="3"/>
        <v>878.75</v>
      </c>
      <c r="D413" s="65" t="str">
        <f t="shared" si="2"/>
        <v>DONE</v>
      </c>
    </row>
    <row r="414" ht="15.75" customHeight="1">
      <c r="B414" s="65">
        <v>377.0</v>
      </c>
      <c r="C414" s="65">
        <f t="shared" si="3"/>
        <v>881.25</v>
      </c>
      <c r="D414" s="65" t="str">
        <f t="shared" si="2"/>
        <v>DONE</v>
      </c>
    </row>
    <row r="415" ht="15.75" customHeight="1">
      <c r="B415" s="65">
        <v>378.0</v>
      </c>
      <c r="C415" s="65">
        <f t="shared" si="3"/>
        <v>883.75</v>
      </c>
      <c r="D415" s="65" t="str">
        <f t="shared" si="2"/>
        <v>DONE</v>
      </c>
    </row>
    <row r="416" ht="15.75" customHeight="1">
      <c r="B416" s="65">
        <v>379.0</v>
      </c>
      <c r="C416" s="65">
        <f t="shared" si="3"/>
        <v>886.25</v>
      </c>
      <c r="D416" s="65" t="str">
        <f t="shared" si="2"/>
        <v>DONE</v>
      </c>
    </row>
    <row r="417" ht="15.75" customHeight="1">
      <c r="B417" s="65">
        <v>380.0</v>
      </c>
      <c r="C417" s="65">
        <f t="shared" si="3"/>
        <v>888.75</v>
      </c>
      <c r="D417" s="65" t="str">
        <f t="shared" si="2"/>
        <v>DONE</v>
      </c>
    </row>
    <row r="418" ht="15.75" customHeight="1">
      <c r="B418" s="65">
        <v>381.0</v>
      </c>
      <c r="C418" s="65">
        <f t="shared" si="3"/>
        <v>891.25</v>
      </c>
      <c r="D418" s="65" t="str">
        <f t="shared" si="2"/>
        <v>DONE</v>
      </c>
    </row>
    <row r="419" ht="15.75" customHeight="1">
      <c r="B419" s="65">
        <v>382.0</v>
      </c>
      <c r="C419" s="65">
        <f t="shared" si="3"/>
        <v>893.75</v>
      </c>
      <c r="D419" s="65" t="str">
        <f t="shared" si="2"/>
        <v>DONE</v>
      </c>
    </row>
    <row r="420" ht="15.75" customHeight="1">
      <c r="B420" s="65">
        <v>383.0</v>
      </c>
      <c r="C420" s="65">
        <f t="shared" si="3"/>
        <v>896.25</v>
      </c>
      <c r="D420" s="65" t="str">
        <f t="shared" si="2"/>
        <v>DONE</v>
      </c>
    </row>
    <row r="421" ht="15.75" customHeight="1">
      <c r="B421" s="65">
        <v>384.0</v>
      </c>
      <c r="C421" s="65">
        <f t="shared" si="3"/>
        <v>898.75</v>
      </c>
      <c r="D421" s="65" t="str">
        <f t="shared" si="2"/>
        <v>DONE</v>
      </c>
    </row>
    <row r="422" ht="15.75" customHeight="1">
      <c r="B422" s="65">
        <v>385.0</v>
      </c>
      <c r="C422" s="65">
        <f t="shared" si="3"/>
        <v>901.25</v>
      </c>
      <c r="D422" s="65" t="str">
        <f t="shared" si="2"/>
        <v>DONE</v>
      </c>
    </row>
    <row r="423" ht="15.75" customHeight="1">
      <c r="B423" s="65">
        <v>386.0</v>
      </c>
      <c r="C423" s="65">
        <f t="shared" si="3"/>
        <v>903.75</v>
      </c>
      <c r="D423" s="65" t="str">
        <f t="shared" si="2"/>
        <v>DONE</v>
      </c>
    </row>
    <row r="424" ht="15.75" customHeight="1">
      <c r="B424" s="65">
        <v>387.0</v>
      </c>
      <c r="C424" s="65">
        <f t="shared" si="3"/>
        <v>906.25</v>
      </c>
      <c r="D424" s="65" t="str">
        <f t="shared" si="2"/>
        <v>DONE</v>
      </c>
    </row>
    <row r="425" ht="15.75" customHeight="1">
      <c r="B425" s="65">
        <v>388.0</v>
      </c>
      <c r="C425" s="65">
        <f t="shared" si="3"/>
        <v>908.75</v>
      </c>
      <c r="D425" s="65" t="str">
        <f t="shared" si="2"/>
        <v>DONE</v>
      </c>
    </row>
    <row r="426" ht="15.75" customHeight="1">
      <c r="B426" s="65">
        <v>389.0</v>
      </c>
      <c r="C426" s="65">
        <f t="shared" si="3"/>
        <v>911.25</v>
      </c>
      <c r="D426" s="65" t="str">
        <f t="shared" si="2"/>
        <v>DONE</v>
      </c>
    </row>
    <row r="427" ht="15.75" customHeight="1">
      <c r="B427" s="65">
        <v>390.0</v>
      </c>
      <c r="C427" s="65">
        <f t="shared" si="3"/>
        <v>913.75</v>
      </c>
      <c r="D427" s="65" t="str">
        <f t="shared" si="2"/>
        <v>DONE</v>
      </c>
    </row>
    <row r="428" ht="15.75" customHeight="1">
      <c r="B428" s="65">
        <v>391.0</v>
      </c>
      <c r="C428" s="65">
        <f t="shared" si="3"/>
        <v>916.25</v>
      </c>
      <c r="D428" s="65" t="str">
        <f t="shared" si="2"/>
        <v>DONE</v>
      </c>
    </row>
    <row r="429" ht="15.75" customHeight="1">
      <c r="B429" s="65">
        <v>392.0</v>
      </c>
      <c r="C429" s="65">
        <f t="shared" si="3"/>
        <v>918.75</v>
      </c>
      <c r="D429" s="65" t="str">
        <f t="shared" si="2"/>
        <v>DONE</v>
      </c>
    </row>
    <row r="430" ht="15.75" customHeight="1">
      <c r="B430" s="65">
        <v>393.0</v>
      </c>
      <c r="C430" s="65">
        <f t="shared" si="3"/>
        <v>921.25</v>
      </c>
      <c r="D430" s="65" t="str">
        <f t="shared" si="2"/>
        <v>DONE</v>
      </c>
    </row>
    <row r="431" ht="15.75" customHeight="1">
      <c r="B431" s="65">
        <v>394.0</v>
      </c>
      <c r="C431" s="65">
        <f t="shared" si="3"/>
        <v>923.75</v>
      </c>
      <c r="D431" s="65" t="str">
        <f t="shared" si="2"/>
        <v>DONE</v>
      </c>
    </row>
    <row r="432" ht="15.75" customHeight="1">
      <c r="B432" s="65">
        <v>395.0</v>
      </c>
      <c r="C432" s="65">
        <f t="shared" si="3"/>
        <v>926.25</v>
      </c>
      <c r="D432" s="65" t="str">
        <f t="shared" si="2"/>
        <v>DONE</v>
      </c>
    </row>
    <row r="433" ht="15.75" customHeight="1">
      <c r="B433" s="65">
        <v>396.0</v>
      </c>
      <c r="C433" s="65">
        <f t="shared" si="3"/>
        <v>928.75</v>
      </c>
      <c r="D433" s="65" t="str">
        <f t="shared" si="2"/>
        <v>DONE</v>
      </c>
    </row>
    <row r="434" ht="15.75" customHeight="1">
      <c r="B434" s="65">
        <v>397.0</v>
      </c>
      <c r="C434" s="65">
        <f t="shared" si="3"/>
        <v>931.25</v>
      </c>
      <c r="D434" s="65" t="str">
        <f t="shared" si="2"/>
        <v>DONE</v>
      </c>
    </row>
    <row r="435" ht="15.75" customHeight="1">
      <c r="B435" s="65">
        <v>398.0</v>
      </c>
      <c r="C435" s="65">
        <f t="shared" si="3"/>
        <v>933.75</v>
      </c>
      <c r="D435" s="65" t="str">
        <f t="shared" si="2"/>
        <v>DONE</v>
      </c>
    </row>
    <row r="436" ht="15.75" customHeight="1">
      <c r="B436" s="65">
        <v>399.0</v>
      </c>
      <c r="C436" s="65">
        <f t="shared" si="3"/>
        <v>936.25</v>
      </c>
      <c r="D436" s="65" t="str">
        <f t="shared" si="2"/>
        <v>DONE</v>
      </c>
    </row>
    <row r="437" ht="15.75" customHeight="1">
      <c r="B437" s="65">
        <v>400.0</v>
      </c>
      <c r="C437" s="65">
        <f t="shared" si="3"/>
        <v>938.75</v>
      </c>
      <c r="D437" s="65" t="str">
        <f t="shared" si="2"/>
        <v>DONE</v>
      </c>
    </row>
    <row r="438" ht="15.75" customHeight="1">
      <c r="B438" s="65">
        <v>401.0</v>
      </c>
      <c r="C438" s="65">
        <f t="shared" si="3"/>
        <v>941.25</v>
      </c>
      <c r="D438" s="65" t="str">
        <f t="shared" si="2"/>
        <v>DONE</v>
      </c>
    </row>
    <row r="439" ht="15.75" customHeight="1">
      <c r="B439" s="65">
        <v>402.0</v>
      </c>
      <c r="C439" s="65">
        <f t="shared" si="3"/>
        <v>943.75</v>
      </c>
      <c r="D439" s="65" t="str">
        <f t="shared" si="2"/>
        <v>DONE</v>
      </c>
    </row>
    <row r="440" ht="15.75" customHeight="1">
      <c r="B440" s="65">
        <v>403.0</v>
      </c>
      <c r="C440" s="65">
        <f t="shared" si="3"/>
        <v>946.25</v>
      </c>
      <c r="D440" s="65" t="str">
        <f t="shared" si="2"/>
        <v>DONE</v>
      </c>
    </row>
    <row r="441" ht="15.75" customHeight="1">
      <c r="B441" s="65">
        <v>404.0</v>
      </c>
      <c r="C441" s="65">
        <f t="shared" si="3"/>
        <v>948.75</v>
      </c>
      <c r="D441" s="65" t="str">
        <f t="shared" si="2"/>
        <v>DONE</v>
      </c>
    </row>
    <row r="442" ht="15.75" customHeight="1">
      <c r="B442" s="65">
        <v>405.0</v>
      </c>
      <c r="C442" s="65">
        <f t="shared" si="3"/>
        <v>951.25</v>
      </c>
      <c r="D442" s="65" t="str">
        <f t="shared" si="2"/>
        <v>DONE</v>
      </c>
    </row>
    <row r="443" ht="15.75" customHeight="1">
      <c r="B443" s="65">
        <v>406.0</v>
      </c>
      <c r="C443" s="65">
        <f t="shared" si="3"/>
        <v>953.75</v>
      </c>
      <c r="D443" s="65" t="str">
        <f t="shared" si="2"/>
        <v>DONE</v>
      </c>
    </row>
    <row r="444" ht="15.75" customHeight="1">
      <c r="B444" s="65">
        <v>407.0</v>
      </c>
      <c r="C444" s="65">
        <f t="shared" si="3"/>
        <v>956.25</v>
      </c>
      <c r="D444" s="65" t="str">
        <f t="shared" si="2"/>
        <v>DONE</v>
      </c>
    </row>
    <row r="445" ht="15.75" customHeight="1">
      <c r="B445" s="65">
        <v>408.0</v>
      </c>
      <c r="C445" s="65">
        <f t="shared" si="3"/>
        <v>958.75</v>
      </c>
      <c r="D445" s="65" t="str">
        <f t="shared" si="2"/>
        <v>DONE</v>
      </c>
    </row>
    <row r="446" ht="15.75" customHeight="1">
      <c r="B446" s="65">
        <v>409.0</v>
      </c>
      <c r="C446" s="65">
        <f t="shared" si="3"/>
        <v>961.25</v>
      </c>
      <c r="D446" s="65" t="str">
        <f t="shared" si="2"/>
        <v>DONE</v>
      </c>
    </row>
    <row r="447" ht="15.75" customHeight="1">
      <c r="B447" s="65">
        <v>410.0</v>
      </c>
      <c r="C447" s="65">
        <f t="shared" si="3"/>
        <v>963.75</v>
      </c>
      <c r="D447" s="65" t="str">
        <f t="shared" si="2"/>
        <v>DONE</v>
      </c>
    </row>
    <row r="448" ht="15.75" customHeight="1">
      <c r="B448" s="65">
        <v>411.0</v>
      </c>
      <c r="C448" s="65">
        <f t="shared" si="3"/>
        <v>966.25</v>
      </c>
      <c r="D448" s="65" t="str">
        <f t="shared" si="2"/>
        <v>DONE</v>
      </c>
    </row>
    <row r="449" ht="15.75" customHeight="1">
      <c r="B449" s="65">
        <v>412.0</v>
      </c>
      <c r="C449" s="65">
        <f t="shared" si="3"/>
        <v>968.75</v>
      </c>
      <c r="D449" s="65" t="str">
        <f t="shared" si="2"/>
        <v>DONE</v>
      </c>
    </row>
    <row r="450" ht="15.75" customHeight="1">
      <c r="B450" s="65">
        <v>413.0</v>
      </c>
      <c r="C450" s="65">
        <f t="shared" si="3"/>
        <v>971.25</v>
      </c>
      <c r="D450" s="65" t="str">
        <f t="shared" si="2"/>
        <v>DONE</v>
      </c>
    </row>
    <row r="451" ht="15.75" customHeight="1">
      <c r="B451" s="65">
        <v>414.0</v>
      </c>
      <c r="C451" s="65">
        <f t="shared" si="3"/>
        <v>973.75</v>
      </c>
      <c r="D451" s="65" t="str">
        <f t="shared" si="2"/>
        <v>DONE</v>
      </c>
    </row>
    <row r="452" ht="15.75" customHeight="1">
      <c r="B452" s="65">
        <v>415.0</v>
      </c>
      <c r="C452" s="65">
        <f t="shared" si="3"/>
        <v>976.25</v>
      </c>
      <c r="D452" s="65" t="str">
        <f t="shared" si="2"/>
        <v>DONE</v>
      </c>
    </row>
    <row r="453" ht="15.75" customHeight="1">
      <c r="B453" s="65">
        <v>416.0</v>
      </c>
      <c r="C453" s="65">
        <f t="shared" si="3"/>
        <v>978.75</v>
      </c>
      <c r="D453" s="65" t="str">
        <f t="shared" si="2"/>
        <v>DONE</v>
      </c>
    </row>
    <row r="454" ht="15.75" customHeight="1">
      <c r="B454" s="65">
        <v>417.0</v>
      </c>
      <c r="C454" s="65">
        <f t="shared" si="3"/>
        <v>981.25</v>
      </c>
      <c r="D454" s="65" t="str">
        <f t="shared" si="2"/>
        <v>DONE</v>
      </c>
    </row>
    <row r="455" ht="15.75" customHeight="1">
      <c r="B455" s="65">
        <v>418.0</v>
      </c>
      <c r="C455" s="65">
        <f t="shared" si="3"/>
        <v>983.75</v>
      </c>
      <c r="D455" s="65" t="str">
        <f t="shared" si="2"/>
        <v>DONE</v>
      </c>
    </row>
    <row r="456" ht="15.75" customHeight="1">
      <c r="B456" s="65">
        <v>419.0</v>
      </c>
      <c r="C456" s="65">
        <f t="shared" si="3"/>
        <v>986.25</v>
      </c>
      <c r="D456" s="65" t="str">
        <f t="shared" si="2"/>
        <v>DONE</v>
      </c>
    </row>
    <row r="457" ht="15.75" customHeight="1">
      <c r="B457" s="65">
        <v>420.0</v>
      </c>
      <c r="C457" s="65">
        <f t="shared" si="3"/>
        <v>988.75</v>
      </c>
      <c r="D457" s="65" t="str">
        <f t="shared" si="2"/>
        <v>DONE</v>
      </c>
    </row>
    <row r="458" ht="15.75" customHeight="1">
      <c r="B458" s="65">
        <v>421.0</v>
      </c>
      <c r="C458" s="65">
        <f t="shared" si="3"/>
        <v>991.25</v>
      </c>
      <c r="D458" s="65" t="str">
        <f t="shared" si="2"/>
        <v>DONE</v>
      </c>
    </row>
    <row r="459" ht="15.75" customHeight="1">
      <c r="B459" s="65">
        <v>422.0</v>
      </c>
      <c r="C459" s="65">
        <f t="shared" si="3"/>
        <v>993.75</v>
      </c>
      <c r="D459" s="65" t="str">
        <f t="shared" si="2"/>
        <v>DONE</v>
      </c>
    </row>
    <row r="460" ht="15.75" customHeight="1">
      <c r="B460" s="65">
        <v>423.0</v>
      </c>
      <c r="C460" s="65">
        <f t="shared" si="3"/>
        <v>996.25</v>
      </c>
      <c r="D460" s="65" t="str">
        <f t="shared" si="2"/>
        <v>DONE</v>
      </c>
    </row>
    <row r="461" ht="15.75" customHeight="1">
      <c r="B461" s="65">
        <v>424.0</v>
      </c>
      <c r="C461" s="65">
        <f t="shared" si="3"/>
        <v>998.75</v>
      </c>
      <c r="D461" s="65" t="str">
        <f t="shared" si="2"/>
        <v>DONE</v>
      </c>
    </row>
    <row r="462" ht="15.75" customHeight="1">
      <c r="B462" s="65">
        <v>425.0</v>
      </c>
      <c r="C462" s="65">
        <f t="shared" si="3"/>
        <v>1001.25</v>
      </c>
      <c r="D462" s="65" t="str">
        <f t="shared" si="2"/>
        <v>DONE</v>
      </c>
    </row>
    <row r="463" ht="15.75" customHeight="1">
      <c r="B463" s="65">
        <v>426.0</v>
      </c>
      <c r="C463" s="65">
        <f t="shared" si="3"/>
        <v>1003.75</v>
      </c>
      <c r="D463" s="65" t="str">
        <f t="shared" si="2"/>
        <v>DONE</v>
      </c>
    </row>
    <row r="464" ht="15.75" customHeight="1">
      <c r="B464" s="65">
        <v>427.0</v>
      </c>
      <c r="C464" s="65">
        <f t="shared" si="3"/>
        <v>1006.25</v>
      </c>
      <c r="D464" s="65" t="str">
        <f t="shared" si="2"/>
        <v>DONE</v>
      </c>
    </row>
    <row r="465" ht="15.75" customHeight="1">
      <c r="B465" s="65">
        <v>428.0</v>
      </c>
      <c r="C465" s="65">
        <f t="shared" si="3"/>
        <v>1008.75</v>
      </c>
      <c r="D465" s="65" t="str">
        <f t="shared" si="2"/>
        <v>DONE</v>
      </c>
    </row>
    <row r="466" ht="15.75" customHeight="1">
      <c r="B466" s="65">
        <v>429.0</v>
      </c>
      <c r="C466" s="65">
        <f t="shared" si="3"/>
        <v>1011.25</v>
      </c>
      <c r="D466" s="65" t="str">
        <f t="shared" si="2"/>
        <v>DONE</v>
      </c>
    </row>
    <row r="467" ht="15.75" customHeight="1">
      <c r="B467" s="65">
        <v>430.0</v>
      </c>
      <c r="C467" s="65">
        <f t="shared" si="3"/>
        <v>1013.75</v>
      </c>
      <c r="D467" s="65" t="str">
        <f t="shared" si="2"/>
        <v>DONE</v>
      </c>
    </row>
    <row r="468" ht="15.75" customHeight="1">
      <c r="B468" s="65">
        <v>431.0</v>
      </c>
      <c r="C468" s="65">
        <f t="shared" si="3"/>
        <v>1016.25</v>
      </c>
      <c r="D468" s="65" t="str">
        <f t="shared" si="2"/>
        <v>DONE</v>
      </c>
    </row>
    <row r="469" ht="15.75" customHeight="1">
      <c r="B469" s="65">
        <v>432.0</v>
      </c>
      <c r="C469" s="65">
        <f t="shared" si="3"/>
        <v>1018.75</v>
      </c>
      <c r="D469" s="65" t="str">
        <f t="shared" si="2"/>
        <v>DONE</v>
      </c>
    </row>
    <row r="470" ht="15.75" customHeight="1">
      <c r="B470" s="65">
        <v>433.0</v>
      </c>
      <c r="C470" s="65">
        <f t="shared" si="3"/>
        <v>1021.25</v>
      </c>
      <c r="D470" s="65" t="str">
        <f t="shared" si="2"/>
        <v>DONE</v>
      </c>
    </row>
    <row r="471" ht="15.75" customHeight="1">
      <c r="B471" s="65">
        <v>434.0</v>
      </c>
      <c r="C471" s="65">
        <f t="shared" si="3"/>
        <v>1023.75</v>
      </c>
      <c r="D471" s="65" t="str">
        <f t="shared" si="2"/>
        <v>DONE</v>
      </c>
    </row>
    <row r="472" ht="15.75" customHeight="1">
      <c r="B472" s="65">
        <v>435.0</v>
      </c>
      <c r="C472" s="65">
        <f t="shared" si="3"/>
        <v>1026.25</v>
      </c>
      <c r="D472" s="65" t="str">
        <f t="shared" si="2"/>
        <v>DONE</v>
      </c>
    </row>
    <row r="473" ht="15.75" customHeight="1">
      <c r="B473" s="65">
        <v>436.0</v>
      </c>
      <c r="C473" s="65">
        <f t="shared" si="3"/>
        <v>1028.75</v>
      </c>
      <c r="D473" s="65" t="str">
        <f t="shared" si="2"/>
        <v>DONE</v>
      </c>
    </row>
    <row r="474" ht="15.75" customHeight="1">
      <c r="B474" s="65">
        <v>437.0</v>
      </c>
      <c r="C474" s="65">
        <f t="shared" si="3"/>
        <v>1031.25</v>
      </c>
      <c r="D474" s="65" t="str">
        <f t="shared" si="2"/>
        <v>DONE</v>
      </c>
    </row>
    <row r="475" ht="15.75" customHeight="1">
      <c r="B475" s="65">
        <v>438.0</v>
      </c>
      <c r="C475" s="65">
        <f t="shared" si="3"/>
        <v>1033.75</v>
      </c>
      <c r="D475" s="65" t="str">
        <f t="shared" si="2"/>
        <v>DONE</v>
      </c>
    </row>
    <row r="476" ht="15.75" customHeight="1">
      <c r="B476" s="65">
        <v>439.0</v>
      </c>
      <c r="C476" s="65">
        <f t="shared" si="3"/>
        <v>1036.25</v>
      </c>
      <c r="D476" s="65" t="str">
        <f t="shared" si="2"/>
        <v>DONE</v>
      </c>
    </row>
    <row r="477" ht="15.75" customHeight="1">
      <c r="B477" s="65">
        <v>440.0</v>
      </c>
      <c r="C477" s="65">
        <f t="shared" si="3"/>
        <v>1038.75</v>
      </c>
      <c r="D477" s="65" t="str">
        <f t="shared" si="2"/>
        <v>DONE</v>
      </c>
    </row>
    <row r="478" ht="15.75" customHeight="1">
      <c r="B478" s="65">
        <v>441.0</v>
      </c>
      <c r="C478" s="65">
        <f t="shared" si="3"/>
        <v>1041.25</v>
      </c>
      <c r="D478" s="65" t="str">
        <f t="shared" si="2"/>
        <v>DONE</v>
      </c>
    </row>
    <row r="479" ht="15.75" customHeight="1">
      <c r="B479" s="65">
        <v>442.0</v>
      </c>
      <c r="C479" s="65">
        <f t="shared" si="3"/>
        <v>1043.75</v>
      </c>
      <c r="D479" s="65" t="str">
        <f t="shared" si="2"/>
        <v>DONE</v>
      </c>
    </row>
    <row r="480" ht="15.75" customHeight="1">
      <c r="B480" s="65">
        <v>443.0</v>
      </c>
      <c r="C480" s="65">
        <f t="shared" si="3"/>
        <v>1046.25</v>
      </c>
      <c r="D480" s="65" t="str">
        <f t="shared" si="2"/>
        <v>DONE</v>
      </c>
    </row>
    <row r="481" ht="15.75" customHeight="1">
      <c r="B481" s="65">
        <v>444.0</v>
      </c>
      <c r="C481" s="65">
        <f t="shared" si="3"/>
        <v>1048.75</v>
      </c>
      <c r="D481" s="65" t="str">
        <f t="shared" si="2"/>
        <v>DONE</v>
      </c>
    </row>
    <row r="482" ht="15.75" customHeight="1">
      <c r="B482" s="65">
        <v>445.0</v>
      </c>
      <c r="C482" s="65">
        <f t="shared" si="3"/>
        <v>1051.25</v>
      </c>
      <c r="D482" s="65" t="str">
        <f t="shared" si="2"/>
        <v>DONE</v>
      </c>
    </row>
    <row r="483" ht="15.75" customHeight="1">
      <c r="B483" s="65">
        <v>446.0</v>
      </c>
      <c r="C483" s="65">
        <f t="shared" si="3"/>
        <v>1053.75</v>
      </c>
      <c r="D483" s="65" t="str">
        <f t="shared" si="2"/>
        <v>DONE</v>
      </c>
    </row>
    <row r="484" ht="15.75" customHeight="1">
      <c r="B484" s="65">
        <v>447.0</v>
      </c>
      <c r="C484" s="65">
        <f t="shared" si="3"/>
        <v>1056.25</v>
      </c>
      <c r="D484" s="65" t="str">
        <f t="shared" si="2"/>
        <v>DONE</v>
      </c>
    </row>
    <row r="485" ht="15.75" customHeight="1">
      <c r="B485" s="65">
        <v>448.0</v>
      </c>
      <c r="C485" s="65">
        <f t="shared" si="3"/>
        <v>1058.75</v>
      </c>
      <c r="D485" s="65" t="str">
        <f t="shared" si="2"/>
        <v>DONE</v>
      </c>
    </row>
    <row r="486" ht="15.75" customHeight="1">
      <c r="B486" s="65">
        <v>449.0</v>
      </c>
      <c r="C486" s="65">
        <f t="shared" si="3"/>
        <v>1061.25</v>
      </c>
      <c r="D486" s="65" t="str">
        <f t="shared" si="2"/>
        <v>DONE</v>
      </c>
    </row>
    <row r="487" ht="15.75" customHeight="1">
      <c r="B487" s="65">
        <v>450.0</v>
      </c>
      <c r="C487" s="65">
        <f t="shared" si="3"/>
        <v>1063.75</v>
      </c>
      <c r="D487" s="65" t="str">
        <f t="shared" si="2"/>
        <v>DONE</v>
      </c>
    </row>
    <row r="488" ht="15.75" customHeight="1">
      <c r="B488" s="65">
        <v>451.0</v>
      </c>
      <c r="C488" s="65">
        <f t="shared" si="3"/>
        <v>1066.25</v>
      </c>
      <c r="D488" s="65" t="str">
        <f t="shared" si="2"/>
        <v>DONE</v>
      </c>
    </row>
    <row r="489" ht="15.75" customHeight="1">
      <c r="B489" s="65">
        <v>452.0</v>
      </c>
      <c r="C489" s="65">
        <f t="shared" si="3"/>
        <v>1068.75</v>
      </c>
      <c r="D489" s="65" t="str">
        <f t="shared" si="2"/>
        <v>DONE</v>
      </c>
    </row>
    <row r="490" ht="15.75" customHeight="1">
      <c r="B490" s="65">
        <v>453.0</v>
      </c>
      <c r="C490" s="65">
        <f t="shared" si="3"/>
        <v>1071.25</v>
      </c>
      <c r="D490" s="65" t="str">
        <f t="shared" si="2"/>
        <v>DONE</v>
      </c>
    </row>
    <row r="491" ht="15.75" customHeight="1">
      <c r="B491" s="65">
        <v>454.0</v>
      </c>
      <c r="C491" s="65">
        <f t="shared" si="3"/>
        <v>1073.75</v>
      </c>
      <c r="D491" s="65" t="str">
        <f t="shared" si="2"/>
        <v>DONE</v>
      </c>
    </row>
    <row r="492" ht="15.75" customHeight="1">
      <c r="B492" s="65">
        <v>455.0</v>
      </c>
      <c r="C492" s="65">
        <f t="shared" si="3"/>
        <v>1076.25</v>
      </c>
      <c r="D492" s="65" t="str">
        <f t="shared" si="2"/>
        <v>DONE</v>
      </c>
    </row>
    <row r="493" ht="15.75" customHeight="1">
      <c r="B493" s="65">
        <v>456.0</v>
      </c>
      <c r="C493" s="65">
        <f t="shared" si="3"/>
        <v>1078.75</v>
      </c>
      <c r="D493" s="65" t="str">
        <f t="shared" si="2"/>
        <v>DONE</v>
      </c>
    </row>
    <row r="494" ht="15.75" customHeight="1">
      <c r="B494" s="65">
        <v>457.0</v>
      </c>
      <c r="C494" s="65">
        <f t="shared" si="3"/>
        <v>1081.25</v>
      </c>
      <c r="D494" s="65" t="str">
        <f t="shared" si="2"/>
        <v>DONE</v>
      </c>
    </row>
    <row r="495" ht="15.75" customHeight="1">
      <c r="B495" s="65">
        <v>458.0</v>
      </c>
      <c r="C495" s="65">
        <f t="shared" si="3"/>
        <v>1083.75</v>
      </c>
      <c r="D495" s="65" t="str">
        <f t="shared" si="2"/>
        <v>DONE</v>
      </c>
    </row>
    <row r="496" ht="15.75" customHeight="1">
      <c r="B496" s="65">
        <v>459.0</v>
      </c>
      <c r="C496" s="65">
        <f t="shared" si="3"/>
        <v>1086.25</v>
      </c>
      <c r="D496" s="65" t="str">
        <f t="shared" si="2"/>
        <v>DONE</v>
      </c>
    </row>
    <row r="497" ht="15.75" customHeight="1">
      <c r="B497" s="65">
        <v>460.0</v>
      </c>
      <c r="C497" s="65">
        <f t="shared" si="3"/>
        <v>1088.75</v>
      </c>
      <c r="D497" s="65" t="str">
        <f t="shared" si="2"/>
        <v>DONE</v>
      </c>
    </row>
    <row r="498" ht="15.75" customHeight="1">
      <c r="B498" s="65">
        <v>461.0</v>
      </c>
      <c r="C498" s="65">
        <f t="shared" si="3"/>
        <v>1091.25</v>
      </c>
      <c r="D498" s="65" t="str">
        <f t="shared" si="2"/>
        <v>DONE</v>
      </c>
    </row>
    <row r="499" ht="15.75" customHeight="1">
      <c r="B499" s="65">
        <v>462.0</v>
      </c>
      <c r="C499" s="65">
        <f t="shared" si="3"/>
        <v>1093.75</v>
      </c>
      <c r="D499" s="65" t="str">
        <f t="shared" si="2"/>
        <v>DONE</v>
      </c>
    </row>
    <row r="500" ht="15.75" customHeight="1">
      <c r="B500" s="65">
        <v>463.0</v>
      </c>
      <c r="C500" s="65">
        <f t="shared" si="3"/>
        <v>1096.25</v>
      </c>
      <c r="D500" s="65" t="str">
        <f t="shared" si="2"/>
        <v>DONE</v>
      </c>
    </row>
    <row r="501" ht="15.75" customHeight="1">
      <c r="B501" s="65">
        <v>464.0</v>
      </c>
      <c r="C501" s="65">
        <f t="shared" si="3"/>
        <v>1098.75</v>
      </c>
      <c r="D501" s="65" t="str">
        <f t="shared" si="2"/>
        <v>DONE</v>
      </c>
    </row>
    <row r="502" ht="15.75" customHeight="1">
      <c r="B502" s="65">
        <v>465.0</v>
      </c>
      <c r="C502" s="65">
        <f t="shared" si="3"/>
        <v>1101.25</v>
      </c>
      <c r="D502" s="65" t="str">
        <f t="shared" si="2"/>
        <v>DONE</v>
      </c>
    </row>
    <row r="503" ht="15.75" customHeight="1">
      <c r="B503" s="65">
        <v>466.0</v>
      </c>
      <c r="C503" s="65">
        <f t="shared" si="3"/>
        <v>1103.75</v>
      </c>
      <c r="D503" s="65" t="str">
        <f t="shared" si="2"/>
        <v>DONE</v>
      </c>
    </row>
    <row r="504" ht="15.75" customHeight="1">
      <c r="B504" s="65">
        <v>467.0</v>
      </c>
      <c r="C504" s="65">
        <f t="shared" si="3"/>
        <v>1106.25</v>
      </c>
      <c r="D504" s="65" t="str">
        <f t="shared" si="2"/>
        <v>DONE</v>
      </c>
    </row>
    <row r="505" ht="15.75" customHeight="1">
      <c r="B505" s="65">
        <v>468.0</v>
      </c>
      <c r="C505" s="65">
        <f t="shared" si="3"/>
        <v>1108.75</v>
      </c>
      <c r="D505" s="65" t="str">
        <f t="shared" si="2"/>
        <v>DONE</v>
      </c>
    </row>
    <row r="506" ht="15.75" customHeight="1">
      <c r="B506" s="65">
        <v>469.0</v>
      </c>
      <c r="C506" s="65">
        <f t="shared" si="3"/>
        <v>1111.25</v>
      </c>
      <c r="D506" s="65" t="str">
        <f t="shared" si="2"/>
        <v>DONE</v>
      </c>
    </row>
    <row r="507" ht="15.75" customHeight="1">
      <c r="B507" s="65">
        <v>470.0</v>
      </c>
      <c r="C507" s="65">
        <f t="shared" si="3"/>
        <v>1113.75</v>
      </c>
      <c r="D507" s="65" t="str">
        <f t="shared" si="2"/>
        <v>DONE</v>
      </c>
    </row>
    <row r="508" ht="15.75" customHeight="1">
      <c r="B508" s="65">
        <v>471.0</v>
      </c>
      <c r="C508" s="65">
        <f t="shared" si="3"/>
        <v>1116.25</v>
      </c>
      <c r="D508" s="65" t="str">
        <f t="shared" si="2"/>
        <v>DONE</v>
      </c>
    </row>
    <row r="509" ht="15.75" customHeight="1">
      <c r="B509" s="65">
        <v>472.0</v>
      </c>
      <c r="C509" s="65">
        <f t="shared" si="3"/>
        <v>1118.75</v>
      </c>
      <c r="D509" s="65" t="str">
        <f t="shared" si="2"/>
        <v>DONE</v>
      </c>
    </row>
    <row r="510" ht="15.75" customHeight="1">
      <c r="B510" s="65">
        <v>473.0</v>
      </c>
      <c r="C510" s="65">
        <f t="shared" si="3"/>
        <v>1121.25</v>
      </c>
      <c r="D510" s="65" t="str">
        <f t="shared" si="2"/>
        <v>DONE</v>
      </c>
    </row>
    <row r="511" ht="15.75" customHeight="1">
      <c r="B511" s="65">
        <v>474.0</v>
      </c>
      <c r="C511" s="65">
        <f t="shared" si="3"/>
        <v>1123.75</v>
      </c>
      <c r="D511" s="65" t="str">
        <f t="shared" si="2"/>
        <v>DONE</v>
      </c>
    </row>
    <row r="512" ht="15.75" customHeight="1">
      <c r="B512" s="65">
        <v>475.0</v>
      </c>
      <c r="C512" s="65">
        <f t="shared" si="3"/>
        <v>1126.25</v>
      </c>
      <c r="D512" s="65" t="str">
        <f t="shared" si="2"/>
        <v>DONE</v>
      </c>
    </row>
    <row r="513" ht="15.75" customHeight="1">
      <c r="B513" s="65">
        <v>476.0</v>
      </c>
      <c r="C513" s="65">
        <f t="shared" si="3"/>
        <v>1128.75</v>
      </c>
      <c r="D513" s="65" t="str">
        <f t="shared" si="2"/>
        <v>DONE</v>
      </c>
    </row>
    <row r="514" ht="15.75" customHeight="1">
      <c r="B514" s="65">
        <v>477.0</v>
      </c>
      <c r="C514" s="65">
        <f t="shared" si="3"/>
        <v>1131.25</v>
      </c>
      <c r="D514" s="65" t="str">
        <f t="shared" si="2"/>
        <v>DONE</v>
      </c>
    </row>
    <row r="515" ht="15.75" customHeight="1">
      <c r="B515" s="65">
        <v>478.0</v>
      </c>
      <c r="C515" s="65">
        <f t="shared" si="3"/>
        <v>1133.75</v>
      </c>
      <c r="D515" s="65" t="str">
        <f t="shared" si="2"/>
        <v>DONE</v>
      </c>
    </row>
    <row r="516" ht="15.75" customHeight="1">
      <c r="B516" s="65">
        <v>479.0</v>
      </c>
      <c r="C516" s="65">
        <f t="shared" si="3"/>
        <v>1136.25</v>
      </c>
      <c r="D516" s="65" t="str">
        <f t="shared" si="2"/>
        <v>DONE</v>
      </c>
    </row>
    <row r="517" ht="15.75" customHeight="1">
      <c r="B517" s="65">
        <v>480.0</v>
      </c>
      <c r="C517" s="65">
        <f t="shared" si="3"/>
        <v>1138.75</v>
      </c>
      <c r="D517" s="65" t="str">
        <f t="shared" si="2"/>
        <v>DONE</v>
      </c>
    </row>
    <row r="518" ht="15.75" customHeight="1">
      <c r="B518" s="65">
        <v>481.0</v>
      </c>
      <c r="C518" s="65">
        <f t="shared" si="3"/>
        <v>1141.25</v>
      </c>
      <c r="D518" s="65" t="str">
        <f t="shared" si="2"/>
        <v>DONE</v>
      </c>
    </row>
    <row r="519" ht="15.75" customHeight="1">
      <c r="B519" s="65">
        <v>482.0</v>
      </c>
      <c r="C519" s="65">
        <f t="shared" si="3"/>
        <v>1143.75</v>
      </c>
      <c r="D519" s="65" t="str">
        <f t="shared" si="2"/>
        <v>DONE</v>
      </c>
    </row>
    <row r="520" ht="15.75" customHeight="1">
      <c r="B520" s="65">
        <v>483.0</v>
      </c>
      <c r="C520" s="65">
        <f t="shared" si="3"/>
        <v>1146.25</v>
      </c>
      <c r="D520" s="65" t="str">
        <f t="shared" si="2"/>
        <v>DONE</v>
      </c>
    </row>
    <row r="521" ht="15.75" customHeight="1">
      <c r="B521" s="65">
        <v>484.0</v>
      </c>
      <c r="C521" s="65">
        <f t="shared" si="3"/>
        <v>1148.75</v>
      </c>
      <c r="D521" s="65" t="str">
        <f t="shared" si="2"/>
        <v>DONE</v>
      </c>
    </row>
    <row r="522" ht="15.75" customHeight="1">
      <c r="B522" s="65">
        <v>485.0</v>
      </c>
      <c r="C522" s="65">
        <f t="shared" si="3"/>
        <v>1151.25</v>
      </c>
      <c r="D522" s="65" t="str">
        <f t="shared" si="2"/>
        <v>DONE</v>
      </c>
    </row>
    <row r="523" ht="15.75" customHeight="1">
      <c r="B523" s="65">
        <v>486.0</v>
      </c>
      <c r="C523" s="65">
        <f t="shared" si="3"/>
        <v>1153.75</v>
      </c>
      <c r="D523" s="65" t="str">
        <f t="shared" si="2"/>
        <v>DONE</v>
      </c>
    </row>
    <row r="524" ht="15.75" customHeight="1">
      <c r="B524" s="65">
        <v>487.0</v>
      </c>
      <c r="C524" s="65">
        <f t="shared" si="3"/>
        <v>1156.25</v>
      </c>
      <c r="D524" s="65" t="str">
        <f t="shared" si="2"/>
        <v>DONE</v>
      </c>
    </row>
    <row r="525" ht="15.75" customHeight="1">
      <c r="B525" s="65">
        <v>488.0</v>
      </c>
      <c r="C525" s="65">
        <f t="shared" si="3"/>
        <v>1158.75</v>
      </c>
      <c r="D525" s="65" t="str">
        <f t="shared" si="2"/>
        <v>DONE</v>
      </c>
    </row>
    <row r="526" ht="15.75" customHeight="1">
      <c r="B526" s="65">
        <v>489.0</v>
      </c>
      <c r="C526" s="65">
        <f t="shared" si="3"/>
        <v>1161.25</v>
      </c>
      <c r="D526" s="65" t="str">
        <f t="shared" si="2"/>
        <v>DONE</v>
      </c>
    </row>
    <row r="527" ht="15.75" customHeight="1">
      <c r="B527" s="65">
        <v>490.0</v>
      </c>
      <c r="C527" s="65">
        <f t="shared" si="3"/>
        <v>1163.75</v>
      </c>
      <c r="D527" s="65" t="str">
        <f t="shared" si="2"/>
        <v>DONE</v>
      </c>
    </row>
    <row r="528" ht="15.75" customHeight="1">
      <c r="B528" s="65">
        <v>491.0</v>
      </c>
      <c r="C528" s="65">
        <f t="shared" si="3"/>
        <v>1166.25</v>
      </c>
      <c r="D528" s="65" t="str">
        <f t="shared" si="2"/>
        <v>DONE</v>
      </c>
    </row>
    <row r="529" ht="15.75" customHeight="1">
      <c r="B529" s="65">
        <v>492.0</v>
      </c>
      <c r="C529" s="65">
        <f t="shared" si="3"/>
        <v>1168.75</v>
      </c>
      <c r="D529" s="65" t="str">
        <f t="shared" si="2"/>
        <v>DONE</v>
      </c>
    </row>
    <row r="530" ht="15.75" customHeight="1">
      <c r="B530" s="65">
        <v>493.0</v>
      </c>
      <c r="C530" s="65">
        <f t="shared" si="3"/>
        <v>1171.25</v>
      </c>
      <c r="D530" s="65" t="str">
        <f t="shared" si="2"/>
        <v>DONE</v>
      </c>
    </row>
    <row r="531" ht="15.75" customHeight="1">
      <c r="B531" s="65">
        <v>494.0</v>
      </c>
      <c r="C531" s="65">
        <f t="shared" si="3"/>
        <v>1173.75</v>
      </c>
      <c r="D531" s="65" t="str">
        <f t="shared" si="2"/>
        <v>DONE</v>
      </c>
    </row>
    <row r="532" ht="15.75" customHeight="1">
      <c r="B532" s="65">
        <v>495.0</v>
      </c>
      <c r="C532" s="65">
        <f t="shared" si="3"/>
        <v>1176.25</v>
      </c>
      <c r="D532" s="65" t="str">
        <f t="shared" si="2"/>
        <v>DONE</v>
      </c>
    </row>
    <row r="533" ht="15.75" customHeight="1">
      <c r="B533" s="65">
        <v>496.0</v>
      </c>
      <c r="C533" s="65">
        <f t="shared" si="3"/>
        <v>1178.75</v>
      </c>
      <c r="D533" s="65" t="str">
        <f t="shared" si="2"/>
        <v>DONE</v>
      </c>
    </row>
    <row r="534" ht="15.75" customHeight="1">
      <c r="B534" s="65">
        <v>497.0</v>
      </c>
      <c r="C534" s="65">
        <f t="shared" si="3"/>
        <v>1181.25</v>
      </c>
      <c r="D534" s="65" t="str">
        <f t="shared" si="2"/>
        <v>DONE</v>
      </c>
    </row>
    <row r="535" ht="15.75" customHeight="1">
      <c r="B535" s="65">
        <v>498.0</v>
      </c>
      <c r="C535" s="65">
        <f t="shared" si="3"/>
        <v>1183.75</v>
      </c>
      <c r="D535" s="65" t="str">
        <f t="shared" si="2"/>
        <v>DONE</v>
      </c>
    </row>
    <row r="536" ht="15.75" customHeight="1">
      <c r="B536" s="65">
        <v>499.0</v>
      </c>
      <c r="C536" s="65">
        <f t="shared" si="3"/>
        <v>1186.25</v>
      </c>
      <c r="D536" s="65" t="str">
        <f t="shared" si="2"/>
        <v>DONE</v>
      </c>
    </row>
    <row r="537" ht="15.75" customHeight="1">
      <c r="B537" s="65">
        <v>500.0</v>
      </c>
      <c r="C537" s="65">
        <f t="shared" si="3"/>
        <v>1188.75</v>
      </c>
      <c r="D537" s="65" t="str">
        <f t="shared" si="2"/>
        <v>DONE</v>
      </c>
    </row>
    <row r="538" ht="15.75" customHeight="1">
      <c r="B538" s="65">
        <v>501.0</v>
      </c>
      <c r="C538" s="65">
        <f t="shared" si="3"/>
        <v>1191.25</v>
      </c>
      <c r="D538" s="65" t="str">
        <f t="shared" si="2"/>
        <v>DONE</v>
      </c>
    </row>
    <row r="539" ht="15.75" customHeight="1">
      <c r="B539" s="65">
        <v>502.0</v>
      </c>
      <c r="C539" s="65">
        <f t="shared" si="3"/>
        <v>1193.75</v>
      </c>
      <c r="D539" s="65" t="str">
        <f t="shared" si="2"/>
        <v>DONE</v>
      </c>
    </row>
    <row r="540" ht="15.75" customHeight="1">
      <c r="B540" s="65">
        <v>503.0</v>
      </c>
      <c r="C540" s="65">
        <f t="shared" si="3"/>
        <v>1196.25</v>
      </c>
      <c r="D540" s="65" t="str">
        <f t="shared" si="2"/>
        <v>DONE</v>
      </c>
    </row>
    <row r="541" ht="15.75" customHeight="1">
      <c r="B541" s="65">
        <v>504.0</v>
      </c>
      <c r="C541" s="65">
        <f t="shared" si="3"/>
        <v>1198.75</v>
      </c>
      <c r="D541" s="65" t="str">
        <f t="shared" si="2"/>
        <v>DONE</v>
      </c>
    </row>
    <row r="542" ht="15.75" customHeight="1">
      <c r="B542" s="65">
        <v>505.0</v>
      </c>
      <c r="C542" s="65">
        <f t="shared" si="3"/>
        <v>1201.25</v>
      </c>
      <c r="D542" s="65" t="str">
        <f t="shared" si="2"/>
        <v>DONE</v>
      </c>
    </row>
    <row r="543" ht="15.75" customHeight="1">
      <c r="B543" s="65">
        <v>506.0</v>
      </c>
      <c r="C543" s="65">
        <f t="shared" si="3"/>
        <v>1203.75</v>
      </c>
      <c r="D543" s="65" t="str">
        <f t="shared" si="2"/>
        <v>DONE</v>
      </c>
    </row>
    <row r="544" ht="15.75" customHeight="1">
      <c r="B544" s="65">
        <v>507.0</v>
      </c>
      <c r="C544" s="65">
        <f t="shared" si="3"/>
        <v>1206.25</v>
      </c>
      <c r="D544" s="65" t="str">
        <f t="shared" si="2"/>
        <v>DONE</v>
      </c>
    </row>
    <row r="545" ht="15.75" customHeight="1">
      <c r="B545" s="65">
        <v>508.0</v>
      </c>
      <c r="C545" s="65">
        <f t="shared" si="3"/>
        <v>1208.75</v>
      </c>
      <c r="D545" s="65" t="str">
        <f t="shared" si="2"/>
        <v>DONE</v>
      </c>
    </row>
    <row r="546" ht="15.75" customHeight="1">
      <c r="B546" s="65">
        <v>509.0</v>
      </c>
      <c r="C546" s="65">
        <f t="shared" si="3"/>
        <v>1211.25</v>
      </c>
      <c r="D546" s="65" t="str">
        <f t="shared" si="2"/>
        <v>DONE</v>
      </c>
    </row>
    <row r="547" ht="15.75" customHeight="1">
      <c r="B547" s="65">
        <v>510.0</v>
      </c>
      <c r="C547" s="65">
        <f t="shared" si="3"/>
        <v>1213.75</v>
      </c>
      <c r="D547" s="65" t="str">
        <f t="shared" si="2"/>
        <v>DONE</v>
      </c>
    </row>
    <row r="548" ht="15.75" customHeight="1">
      <c r="B548" s="65">
        <v>511.0</v>
      </c>
      <c r="C548" s="65">
        <f t="shared" si="3"/>
        <v>1216.25</v>
      </c>
      <c r="D548" s="65" t="str">
        <f t="shared" si="2"/>
        <v>DONE</v>
      </c>
    </row>
    <row r="549" ht="15.75" customHeight="1">
      <c r="B549" s="65">
        <v>512.0</v>
      </c>
      <c r="C549" s="65">
        <f t="shared" si="3"/>
        <v>1218.75</v>
      </c>
      <c r="D549" s="65" t="str">
        <f t="shared" si="2"/>
        <v>DONE</v>
      </c>
    </row>
    <row r="550" ht="15.75" customHeight="1">
      <c r="B550" s="65">
        <v>513.0</v>
      </c>
      <c r="C550" s="65">
        <f t="shared" si="3"/>
        <v>1221.25</v>
      </c>
      <c r="D550" s="65" t="str">
        <f t="shared" si="2"/>
        <v>DONE</v>
      </c>
    </row>
    <row r="551" ht="15.75" customHeight="1">
      <c r="B551" s="65">
        <v>514.0</v>
      </c>
      <c r="C551" s="65">
        <f t="shared" si="3"/>
        <v>1223.75</v>
      </c>
      <c r="D551" s="65" t="str">
        <f t="shared" si="2"/>
        <v>DONE</v>
      </c>
    </row>
    <row r="552" ht="15.75" customHeight="1">
      <c r="B552" s="65">
        <v>515.0</v>
      </c>
      <c r="C552" s="65">
        <f t="shared" si="3"/>
        <v>1226.25</v>
      </c>
      <c r="D552" s="65" t="str">
        <f t="shared" si="2"/>
        <v>DONE</v>
      </c>
    </row>
    <row r="553" ht="15.75" customHeight="1">
      <c r="B553" s="65">
        <v>516.0</v>
      </c>
      <c r="C553" s="65">
        <f t="shared" si="3"/>
        <v>1228.75</v>
      </c>
      <c r="D553" s="65" t="str">
        <f t="shared" si="2"/>
        <v>DONE</v>
      </c>
    </row>
    <row r="554" ht="15.75" customHeight="1">
      <c r="B554" s="65">
        <v>517.0</v>
      </c>
      <c r="C554" s="65">
        <f t="shared" si="3"/>
        <v>1231.25</v>
      </c>
      <c r="D554" s="65" t="str">
        <f t="shared" si="2"/>
        <v>DONE</v>
      </c>
    </row>
    <row r="555" ht="15.75" customHeight="1">
      <c r="B555" s="65">
        <v>518.0</v>
      </c>
      <c r="C555" s="65">
        <f t="shared" si="3"/>
        <v>1233.75</v>
      </c>
      <c r="D555" s="65" t="str">
        <f t="shared" si="2"/>
        <v>DONE</v>
      </c>
    </row>
    <row r="556" ht="15.75" customHeight="1">
      <c r="B556" s="65">
        <v>519.0</v>
      </c>
      <c r="C556" s="65">
        <f t="shared" si="3"/>
        <v>1236.25</v>
      </c>
      <c r="D556" s="65" t="str">
        <f t="shared" si="2"/>
        <v>DONE</v>
      </c>
    </row>
    <row r="557" ht="15.75" customHeight="1">
      <c r="B557" s="65">
        <v>520.0</v>
      </c>
      <c r="C557" s="65">
        <f t="shared" si="3"/>
        <v>1238.75</v>
      </c>
      <c r="D557" s="65" t="str">
        <f t="shared" si="2"/>
        <v>DONE</v>
      </c>
    </row>
    <row r="558" ht="15.75" customHeight="1">
      <c r="B558" s="65">
        <v>521.0</v>
      </c>
      <c r="C558" s="65">
        <f t="shared" si="3"/>
        <v>1241.25</v>
      </c>
      <c r="D558" s="65" t="str">
        <f t="shared" si="2"/>
        <v>DONE</v>
      </c>
    </row>
    <row r="559" ht="15.75" customHeight="1">
      <c r="B559" s="65">
        <v>522.0</v>
      </c>
      <c r="C559" s="65">
        <f t="shared" si="3"/>
        <v>1243.75</v>
      </c>
      <c r="D559" s="65" t="str">
        <f t="shared" si="2"/>
        <v>DONE</v>
      </c>
    </row>
    <row r="560" ht="15.75" customHeight="1">
      <c r="B560" s="65">
        <v>523.0</v>
      </c>
      <c r="C560" s="65">
        <f t="shared" si="3"/>
        <v>1246.25</v>
      </c>
      <c r="D560" s="65" t="str">
        <f t="shared" si="2"/>
        <v>DONE</v>
      </c>
    </row>
    <row r="561" ht="15.75" customHeight="1">
      <c r="B561" s="65">
        <v>524.0</v>
      </c>
      <c r="C561" s="65">
        <f t="shared" si="3"/>
        <v>1248.75</v>
      </c>
      <c r="D561" s="65" t="str">
        <f t="shared" si="2"/>
        <v>DONE</v>
      </c>
    </row>
    <row r="562" ht="15.75" customHeight="1">
      <c r="B562" s="65">
        <v>525.0</v>
      </c>
      <c r="C562" s="65">
        <f t="shared" si="3"/>
        <v>1251.25</v>
      </c>
      <c r="D562" s="65" t="str">
        <f t="shared" si="2"/>
        <v>DONE</v>
      </c>
    </row>
    <row r="563" ht="15.75" customHeight="1">
      <c r="B563" s="65">
        <v>526.0</v>
      </c>
      <c r="C563" s="65">
        <f t="shared" si="3"/>
        <v>1253.75</v>
      </c>
      <c r="D563" s="65" t="str">
        <f t="shared" si="2"/>
        <v>DONE</v>
      </c>
    </row>
    <row r="564" ht="15.75" customHeight="1">
      <c r="B564" s="65">
        <v>527.0</v>
      </c>
      <c r="C564" s="65">
        <f t="shared" si="3"/>
        <v>1256.25</v>
      </c>
      <c r="D564" s="65" t="str">
        <f t="shared" si="2"/>
        <v>DONE</v>
      </c>
    </row>
    <row r="565" ht="15.75" customHeight="1">
      <c r="B565" s="65">
        <v>528.0</v>
      </c>
      <c r="C565" s="65">
        <f t="shared" si="3"/>
        <v>1258.75</v>
      </c>
      <c r="D565" s="65" t="str">
        <f t="shared" si="2"/>
        <v>DONE</v>
      </c>
    </row>
    <row r="566" ht="15.75" customHeight="1">
      <c r="B566" s="65">
        <v>529.0</v>
      </c>
      <c r="C566" s="65">
        <f t="shared" si="3"/>
        <v>1261.25</v>
      </c>
      <c r="D566" s="65" t="str">
        <f t="shared" si="2"/>
        <v>DONE</v>
      </c>
    </row>
    <row r="567" ht="15.75" customHeight="1">
      <c r="B567" s="65">
        <v>530.0</v>
      </c>
      <c r="C567" s="65">
        <f t="shared" si="3"/>
        <v>1263.75</v>
      </c>
      <c r="D567" s="65" t="str">
        <f t="shared" si="2"/>
        <v>DONE</v>
      </c>
    </row>
    <row r="568" ht="15.75" customHeight="1">
      <c r="B568" s="65">
        <v>531.0</v>
      </c>
      <c r="C568" s="65">
        <f t="shared" si="3"/>
        <v>1266.25</v>
      </c>
      <c r="D568" s="65" t="str">
        <f t="shared" si="2"/>
        <v>DONE</v>
      </c>
    </row>
    <row r="569" ht="15.75" customHeight="1">
      <c r="B569" s="65">
        <v>532.0</v>
      </c>
      <c r="C569" s="65">
        <f t="shared" si="3"/>
        <v>1268.75</v>
      </c>
      <c r="D569" s="65" t="str">
        <f t="shared" si="2"/>
        <v>DONE</v>
      </c>
    </row>
    <row r="570" ht="15.75" customHeight="1">
      <c r="B570" s="65">
        <v>533.0</v>
      </c>
      <c r="C570" s="65">
        <f t="shared" si="3"/>
        <v>1271.25</v>
      </c>
      <c r="D570" s="65" t="str">
        <f t="shared" si="2"/>
        <v>DONE</v>
      </c>
    </row>
    <row r="571" ht="15.75" customHeight="1">
      <c r="B571" s="65">
        <v>534.0</v>
      </c>
      <c r="C571" s="65">
        <f t="shared" si="3"/>
        <v>1273.75</v>
      </c>
      <c r="D571" s="65" t="str">
        <f t="shared" si="2"/>
        <v>DONE</v>
      </c>
    </row>
    <row r="572" ht="15.75" customHeight="1">
      <c r="B572" s="65">
        <v>535.0</v>
      </c>
      <c r="C572" s="65">
        <f t="shared" si="3"/>
        <v>1276.25</v>
      </c>
      <c r="D572" s="65" t="str">
        <f t="shared" si="2"/>
        <v>DONE</v>
      </c>
    </row>
    <row r="573" ht="15.75" customHeight="1">
      <c r="B573" s="65">
        <v>536.0</v>
      </c>
      <c r="C573" s="65">
        <f t="shared" si="3"/>
        <v>1278.75</v>
      </c>
      <c r="D573" s="65" t="str">
        <f t="shared" si="2"/>
        <v>DONE</v>
      </c>
    </row>
    <row r="574" ht="15.75" customHeight="1">
      <c r="B574" s="65">
        <v>537.0</v>
      </c>
      <c r="C574" s="65">
        <f t="shared" si="3"/>
        <v>1281.25</v>
      </c>
      <c r="D574" s="65" t="str">
        <f t="shared" si="2"/>
        <v>DONE</v>
      </c>
    </row>
    <row r="575" ht="15.75" customHeight="1">
      <c r="B575" s="65">
        <v>538.0</v>
      </c>
      <c r="C575" s="65">
        <f t="shared" si="3"/>
        <v>1283.75</v>
      </c>
      <c r="D575" s="65" t="str">
        <f t="shared" si="2"/>
        <v>DONE</v>
      </c>
    </row>
    <row r="576" ht="15.75" customHeight="1">
      <c r="B576" s="65">
        <v>539.0</v>
      </c>
      <c r="C576" s="65">
        <f t="shared" si="3"/>
        <v>1286.25</v>
      </c>
      <c r="D576" s="65" t="str">
        <f t="shared" si="2"/>
        <v>DONE</v>
      </c>
    </row>
    <row r="577" ht="15.75" customHeight="1">
      <c r="B577" s="65">
        <v>540.0</v>
      </c>
      <c r="C577" s="65">
        <f t="shared" si="3"/>
        <v>1288.75</v>
      </c>
      <c r="D577" s="65" t="str">
        <f t="shared" si="2"/>
        <v>DONE</v>
      </c>
    </row>
    <row r="578" ht="15.75" customHeight="1">
      <c r="B578" s="65">
        <v>541.0</v>
      </c>
      <c r="C578" s="65">
        <f t="shared" si="3"/>
        <v>1291.25</v>
      </c>
      <c r="D578" s="65" t="str">
        <f t="shared" si="2"/>
        <v>DONE</v>
      </c>
    </row>
    <row r="579" ht="15.75" customHeight="1">
      <c r="B579" s="65">
        <v>542.0</v>
      </c>
      <c r="C579" s="65">
        <f t="shared" si="3"/>
        <v>1293.75</v>
      </c>
      <c r="D579" s="65" t="str">
        <f t="shared" si="2"/>
        <v>DONE</v>
      </c>
    </row>
    <row r="580" ht="15.75" customHeight="1">
      <c r="B580" s="65">
        <v>543.0</v>
      </c>
      <c r="C580" s="65">
        <f t="shared" si="3"/>
        <v>1296.25</v>
      </c>
      <c r="D580" s="65" t="str">
        <f t="shared" si="2"/>
        <v>DONE</v>
      </c>
    </row>
    <row r="581" ht="15.75" customHeight="1">
      <c r="B581" s="65">
        <v>544.0</v>
      </c>
      <c r="C581" s="65">
        <f t="shared" si="3"/>
        <v>1298.75</v>
      </c>
      <c r="D581" s="65" t="str">
        <f t="shared" si="2"/>
        <v>DONE</v>
      </c>
    </row>
    <row r="582" ht="15.75" customHeight="1">
      <c r="B582" s="65">
        <v>545.0</v>
      </c>
      <c r="C582" s="65">
        <f t="shared" si="3"/>
        <v>1301.25</v>
      </c>
      <c r="D582" s="65" t="str">
        <f t="shared" si="2"/>
        <v>DONE</v>
      </c>
    </row>
    <row r="583" ht="15.75" customHeight="1">
      <c r="B583" s="65">
        <v>546.0</v>
      </c>
      <c r="C583" s="65">
        <f t="shared" si="3"/>
        <v>1303.75</v>
      </c>
      <c r="D583" s="65" t="str">
        <f t="shared" si="2"/>
        <v>DONE</v>
      </c>
    </row>
    <row r="584" ht="15.75" customHeight="1">
      <c r="B584" s="65">
        <v>547.0</v>
      </c>
      <c r="C584" s="65">
        <f t="shared" si="3"/>
        <v>1306.25</v>
      </c>
      <c r="D584" s="65" t="str">
        <f t="shared" si="2"/>
        <v>DONE</v>
      </c>
    </row>
    <row r="585" ht="15.75" customHeight="1">
      <c r="B585" s="65">
        <v>548.0</v>
      </c>
      <c r="C585" s="65">
        <f t="shared" si="3"/>
        <v>1308.75</v>
      </c>
      <c r="D585" s="65" t="str">
        <f t="shared" si="2"/>
        <v>DONE</v>
      </c>
    </row>
    <row r="586" ht="15.75" customHeight="1">
      <c r="B586" s="65">
        <v>549.0</v>
      </c>
      <c r="C586" s="65">
        <f t="shared" si="3"/>
        <v>1311.25</v>
      </c>
      <c r="D586" s="65" t="str">
        <f t="shared" si="2"/>
        <v>DONE</v>
      </c>
    </row>
    <row r="587" ht="15.75" customHeight="1">
      <c r="B587" s="65">
        <v>550.0</v>
      </c>
      <c r="C587" s="65">
        <f t="shared" si="3"/>
        <v>1313.75</v>
      </c>
      <c r="D587" s="65" t="str">
        <f t="shared" si="2"/>
        <v>DONE</v>
      </c>
    </row>
    <row r="588" ht="15.75" customHeight="1">
      <c r="B588" s="65">
        <v>551.0</v>
      </c>
      <c r="C588" s="65">
        <f t="shared" si="3"/>
        <v>1316.25</v>
      </c>
      <c r="D588" s="65" t="str">
        <f t="shared" si="2"/>
        <v>DONE</v>
      </c>
    </row>
    <row r="589" ht="15.75" customHeight="1">
      <c r="B589" s="65">
        <v>552.0</v>
      </c>
      <c r="C589" s="65">
        <f t="shared" si="3"/>
        <v>1318.75</v>
      </c>
      <c r="D589" s="65" t="str">
        <f t="shared" si="2"/>
        <v>DONE</v>
      </c>
    </row>
    <row r="590" ht="15.75" customHeight="1">
      <c r="B590" s="65">
        <v>553.0</v>
      </c>
      <c r="C590" s="65">
        <f t="shared" si="3"/>
        <v>1321.25</v>
      </c>
      <c r="D590" s="65" t="str">
        <f t="shared" si="2"/>
        <v>DONE</v>
      </c>
    </row>
    <row r="591" ht="15.75" customHeight="1">
      <c r="B591" s="65">
        <v>554.0</v>
      </c>
      <c r="C591" s="65">
        <f t="shared" si="3"/>
        <v>1323.75</v>
      </c>
      <c r="D591" s="65" t="str">
        <f t="shared" si="2"/>
        <v>DONE</v>
      </c>
    </row>
    <row r="592" ht="15.75" customHeight="1">
      <c r="B592" s="65">
        <v>555.0</v>
      </c>
      <c r="C592" s="65">
        <f t="shared" si="3"/>
        <v>1326.25</v>
      </c>
      <c r="D592" s="65" t="str">
        <f t="shared" si="2"/>
        <v>DONE</v>
      </c>
    </row>
    <row r="593" ht="15.75" customHeight="1">
      <c r="B593" s="65">
        <v>556.0</v>
      </c>
      <c r="C593" s="65">
        <f t="shared" si="3"/>
        <v>1328.75</v>
      </c>
      <c r="D593" s="65" t="str">
        <f t="shared" si="2"/>
        <v>DONE</v>
      </c>
    </row>
    <row r="594" ht="15.75" customHeight="1">
      <c r="B594" s="65">
        <v>557.0</v>
      </c>
      <c r="C594" s="65">
        <f t="shared" si="3"/>
        <v>1331.25</v>
      </c>
      <c r="D594" s="65" t="str">
        <f t="shared" si="2"/>
        <v>DONE</v>
      </c>
    </row>
    <row r="595" ht="15.75" customHeight="1">
      <c r="B595" s="65">
        <v>558.0</v>
      </c>
      <c r="C595" s="65">
        <f t="shared" si="3"/>
        <v>1333.75</v>
      </c>
      <c r="D595" s="65" t="str">
        <f t="shared" si="2"/>
        <v>DONE</v>
      </c>
    </row>
    <row r="596" ht="15.75" customHeight="1">
      <c r="B596" s="65">
        <v>559.0</v>
      </c>
      <c r="C596" s="65">
        <f t="shared" si="3"/>
        <v>1336.25</v>
      </c>
      <c r="D596" s="65" t="str">
        <f t="shared" si="2"/>
        <v>DONE</v>
      </c>
    </row>
    <row r="597" ht="15.75" customHeight="1">
      <c r="B597" s="65">
        <v>560.0</v>
      </c>
      <c r="C597" s="65">
        <f t="shared" si="3"/>
        <v>1338.75</v>
      </c>
      <c r="D597" s="65" t="str">
        <f t="shared" si="2"/>
        <v>DONE</v>
      </c>
    </row>
    <row r="598" ht="15.75" customHeight="1">
      <c r="B598" s="65">
        <v>561.0</v>
      </c>
      <c r="C598" s="65">
        <f t="shared" si="3"/>
        <v>1341.25</v>
      </c>
      <c r="D598" s="65" t="str">
        <f t="shared" si="2"/>
        <v>DONE</v>
      </c>
    </row>
    <row r="599" ht="15.75" customHeight="1">
      <c r="B599" s="65">
        <v>562.0</v>
      </c>
      <c r="C599" s="65">
        <f t="shared" si="3"/>
        <v>1343.75</v>
      </c>
      <c r="D599" s="65" t="str">
        <f t="shared" si="2"/>
        <v>DONE</v>
      </c>
    </row>
    <row r="600" ht="15.75" customHeight="1">
      <c r="B600" s="65">
        <v>563.0</v>
      </c>
      <c r="C600" s="65">
        <f t="shared" si="3"/>
        <v>1346.25</v>
      </c>
      <c r="D600" s="65" t="str">
        <f t="shared" si="2"/>
        <v>DONE</v>
      </c>
    </row>
    <row r="601" ht="15.75" customHeight="1">
      <c r="B601" s="65">
        <v>564.0</v>
      </c>
      <c r="C601" s="65">
        <f t="shared" si="3"/>
        <v>1348.75</v>
      </c>
      <c r="D601" s="65" t="str">
        <f t="shared" si="2"/>
        <v>DONE</v>
      </c>
    </row>
    <row r="602" ht="15.75" customHeight="1">
      <c r="B602" s="65">
        <v>565.0</v>
      </c>
      <c r="C602" s="65">
        <f t="shared" si="3"/>
        <v>1351.25</v>
      </c>
      <c r="D602" s="65" t="str">
        <f t="shared" si="2"/>
        <v>DONE</v>
      </c>
    </row>
    <row r="603" ht="15.75" customHeight="1">
      <c r="B603" s="65">
        <v>566.0</v>
      </c>
      <c r="C603" s="65">
        <f t="shared" si="3"/>
        <v>1353.75</v>
      </c>
      <c r="D603" s="65" t="str">
        <f t="shared" si="2"/>
        <v>DONE</v>
      </c>
    </row>
    <row r="604" ht="15.75" customHeight="1">
      <c r="B604" s="65">
        <v>567.0</v>
      </c>
      <c r="C604" s="65">
        <f t="shared" si="3"/>
        <v>1356.25</v>
      </c>
      <c r="D604" s="65" t="str">
        <f t="shared" si="2"/>
        <v>DONE</v>
      </c>
    </row>
    <row r="605" ht="15.75" customHeight="1">
      <c r="B605" s="65">
        <v>568.0</v>
      </c>
      <c r="C605" s="65">
        <f t="shared" si="3"/>
        <v>1358.75</v>
      </c>
      <c r="D605" s="65" t="str">
        <f t="shared" si="2"/>
        <v>DONE</v>
      </c>
    </row>
    <row r="606" ht="15.75" customHeight="1">
      <c r="B606" s="65">
        <v>569.0</v>
      </c>
      <c r="C606" s="65">
        <f t="shared" si="3"/>
        <v>1361.25</v>
      </c>
      <c r="D606" s="65" t="str">
        <f t="shared" si="2"/>
        <v>DONE</v>
      </c>
    </row>
    <row r="607" ht="15.75" customHeight="1">
      <c r="B607" s="65">
        <v>570.0</v>
      </c>
      <c r="C607" s="65">
        <f t="shared" si="3"/>
        <v>1363.75</v>
      </c>
      <c r="D607" s="65" t="str">
        <f t="shared" si="2"/>
        <v>DONE</v>
      </c>
    </row>
    <row r="608" ht="15.75" customHeight="1">
      <c r="B608" s="65">
        <v>571.0</v>
      </c>
      <c r="C608" s="65">
        <f t="shared" si="3"/>
        <v>1366.25</v>
      </c>
      <c r="D608" s="65" t="str">
        <f t="shared" si="2"/>
        <v>DONE</v>
      </c>
    </row>
    <row r="609" ht="15.75" customHeight="1">
      <c r="B609" s="65">
        <v>572.0</v>
      </c>
      <c r="C609" s="65">
        <f t="shared" si="3"/>
        <v>1368.75</v>
      </c>
      <c r="D609" s="65" t="str">
        <f t="shared" si="2"/>
        <v>DONE</v>
      </c>
    </row>
    <row r="610" ht="15.75" customHeight="1">
      <c r="B610" s="65">
        <v>573.0</v>
      </c>
      <c r="C610" s="65">
        <f t="shared" si="3"/>
        <v>1371.25</v>
      </c>
      <c r="D610" s="65" t="str">
        <f t="shared" si="2"/>
        <v>DONE</v>
      </c>
    </row>
    <row r="611" ht="15.75" customHeight="1">
      <c r="B611" s="65">
        <v>574.0</v>
      </c>
      <c r="C611" s="65">
        <f t="shared" si="3"/>
        <v>1373.75</v>
      </c>
      <c r="D611" s="65" t="str">
        <f t="shared" si="2"/>
        <v>DONE</v>
      </c>
    </row>
    <row r="612" ht="15.75" customHeight="1">
      <c r="B612" s="65">
        <v>575.0</v>
      </c>
      <c r="C612" s="65">
        <f t="shared" si="3"/>
        <v>1376.25</v>
      </c>
      <c r="D612" s="65" t="str">
        <f t="shared" si="2"/>
        <v>DONE</v>
      </c>
    </row>
    <row r="613" ht="15.75" customHeight="1">
      <c r="B613" s="65">
        <v>576.0</v>
      </c>
      <c r="C613" s="65">
        <f t="shared" si="3"/>
        <v>1378.75</v>
      </c>
      <c r="D613" s="65" t="str">
        <f t="shared" si="2"/>
        <v>DONE</v>
      </c>
    </row>
    <row r="614" ht="15.75" customHeight="1">
      <c r="B614" s="65">
        <v>577.0</v>
      </c>
      <c r="C614" s="65">
        <f t="shared" si="3"/>
        <v>1381.25</v>
      </c>
      <c r="D614" s="65" t="str">
        <f t="shared" si="2"/>
        <v>DONE</v>
      </c>
    </row>
    <row r="615" ht="15.75" customHeight="1">
      <c r="B615" s="65">
        <v>578.0</v>
      </c>
      <c r="C615" s="65">
        <f t="shared" si="3"/>
        <v>1383.75</v>
      </c>
      <c r="D615" s="65" t="str">
        <f t="shared" si="2"/>
        <v>DONE</v>
      </c>
    </row>
    <row r="616" ht="15.75" customHeight="1">
      <c r="B616" s="65">
        <v>579.0</v>
      </c>
      <c r="C616" s="65">
        <f t="shared" si="3"/>
        <v>1386.25</v>
      </c>
      <c r="D616" s="65" t="str">
        <f t="shared" si="2"/>
        <v>DONE</v>
      </c>
    </row>
    <row r="617" ht="15.75" customHeight="1">
      <c r="B617" s="65">
        <v>580.0</v>
      </c>
      <c r="C617" s="65">
        <f t="shared" si="3"/>
        <v>1388.75</v>
      </c>
      <c r="D617" s="65" t="str">
        <f t="shared" si="2"/>
        <v>DONE</v>
      </c>
    </row>
    <row r="618" ht="15.75" customHeight="1">
      <c r="B618" s="65">
        <v>581.0</v>
      </c>
      <c r="C618" s="65">
        <f t="shared" si="3"/>
        <v>1391.25</v>
      </c>
      <c r="D618" s="65" t="str">
        <f t="shared" si="2"/>
        <v>DONE</v>
      </c>
    </row>
    <row r="619" ht="15.75" customHeight="1">
      <c r="B619" s="65">
        <v>582.0</v>
      </c>
      <c r="C619" s="65">
        <f t="shared" si="3"/>
        <v>1393.75</v>
      </c>
      <c r="D619" s="65" t="str">
        <f t="shared" si="2"/>
        <v>DONE</v>
      </c>
    </row>
    <row r="620" ht="15.75" customHeight="1">
      <c r="B620" s="65">
        <v>583.0</v>
      </c>
      <c r="C620" s="65">
        <f t="shared" si="3"/>
        <v>1396.25</v>
      </c>
      <c r="D620" s="65" t="str">
        <f t="shared" si="2"/>
        <v>DONE</v>
      </c>
    </row>
    <row r="621" ht="15.75" customHeight="1">
      <c r="B621" s="65">
        <v>584.0</v>
      </c>
      <c r="C621" s="65">
        <f t="shared" si="3"/>
        <v>1398.75</v>
      </c>
      <c r="D621" s="65" t="str">
        <f t="shared" si="2"/>
        <v>DONE</v>
      </c>
    </row>
    <row r="622" ht="15.75" customHeight="1">
      <c r="B622" s="65">
        <v>585.0</v>
      </c>
      <c r="C622" s="65">
        <f t="shared" si="3"/>
        <v>1401.25</v>
      </c>
      <c r="D622" s="65" t="str">
        <f t="shared" si="2"/>
        <v>DONE</v>
      </c>
    </row>
    <row r="623" ht="15.75" customHeight="1">
      <c r="B623" s="65">
        <v>586.0</v>
      </c>
      <c r="C623" s="65">
        <f t="shared" si="3"/>
        <v>1403.75</v>
      </c>
      <c r="D623" s="65" t="str">
        <f t="shared" si="2"/>
        <v>DONE</v>
      </c>
    </row>
    <row r="624" ht="15.75" customHeight="1">
      <c r="B624" s="65">
        <v>587.0</v>
      </c>
      <c r="C624" s="65">
        <f t="shared" si="3"/>
        <v>1406.25</v>
      </c>
      <c r="D624" s="65" t="str">
        <f t="shared" si="2"/>
        <v>DONE</v>
      </c>
    </row>
    <row r="625" ht="15.75" customHeight="1">
      <c r="B625" s="65">
        <v>588.0</v>
      </c>
      <c r="C625" s="65">
        <f t="shared" si="3"/>
        <v>1408.75</v>
      </c>
      <c r="D625" s="65" t="str">
        <f t="shared" si="2"/>
        <v>DONE</v>
      </c>
    </row>
    <row r="626" ht="15.75" customHeight="1">
      <c r="B626" s="65">
        <v>589.0</v>
      </c>
      <c r="C626" s="65">
        <f t="shared" si="3"/>
        <v>1411.25</v>
      </c>
      <c r="D626" s="65" t="str">
        <f t="shared" si="2"/>
        <v>DONE</v>
      </c>
    </row>
    <row r="627" ht="15.75" customHeight="1">
      <c r="B627" s="65">
        <v>590.0</v>
      </c>
      <c r="C627" s="65">
        <f t="shared" si="3"/>
        <v>1413.75</v>
      </c>
      <c r="D627" s="65" t="str">
        <f t="shared" si="2"/>
        <v>DONE</v>
      </c>
    </row>
    <row r="628" ht="15.75" customHeight="1">
      <c r="B628" s="65">
        <v>591.0</v>
      </c>
      <c r="C628" s="65">
        <f t="shared" si="3"/>
        <v>1416.25</v>
      </c>
      <c r="D628" s="65" t="str">
        <f t="shared" si="2"/>
        <v>DONE</v>
      </c>
    </row>
    <row r="629" ht="15.75" customHeight="1">
      <c r="B629" s="65">
        <v>592.0</v>
      </c>
      <c r="C629" s="65">
        <f t="shared" si="3"/>
        <v>1418.75</v>
      </c>
      <c r="D629" s="65" t="str">
        <f t="shared" si="2"/>
        <v>DONE</v>
      </c>
    </row>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95">
    <mergeCell ref="B17:E17"/>
    <mergeCell ref="B18:E18"/>
    <mergeCell ref="B19:E19"/>
    <mergeCell ref="B6:J12"/>
    <mergeCell ref="B13:J13"/>
    <mergeCell ref="B14:J14"/>
    <mergeCell ref="C15:E15"/>
    <mergeCell ref="H15:J15"/>
    <mergeCell ref="B16:J16"/>
    <mergeCell ref="G17:J17"/>
    <mergeCell ref="Q18:S18"/>
    <mergeCell ref="Q19:S19"/>
    <mergeCell ref="Q7:S7"/>
    <mergeCell ref="Q8:S8"/>
    <mergeCell ref="Q10:S10"/>
    <mergeCell ref="Q11:S11"/>
    <mergeCell ref="Q12:S12"/>
    <mergeCell ref="Q13:S13"/>
    <mergeCell ref="Q20:S20"/>
    <mergeCell ref="G18:J18"/>
    <mergeCell ref="G19:J19"/>
    <mergeCell ref="C20:E20"/>
    <mergeCell ref="G20:G21"/>
    <mergeCell ref="H20:J21"/>
    <mergeCell ref="C21:E21"/>
    <mergeCell ref="G22:J22"/>
    <mergeCell ref="B22:E22"/>
    <mergeCell ref="C23:E23"/>
    <mergeCell ref="H23:J24"/>
    <mergeCell ref="C24:E24"/>
    <mergeCell ref="C25:E25"/>
    <mergeCell ref="G25:J25"/>
    <mergeCell ref="B26:E26"/>
    <mergeCell ref="Q33:S33"/>
    <mergeCell ref="Q34:S34"/>
    <mergeCell ref="Q26:S26"/>
    <mergeCell ref="Q27:S27"/>
    <mergeCell ref="Q28:S28"/>
    <mergeCell ref="Q29:S29"/>
    <mergeCell ref="Q30:S30"/>
    <mergeCell ref="Q31:S31"/>
    <mergeCell ref="Q32:S32"/>
    <mergeCell ref="Q35:S35"/>
    <mergeCell ref="Q36:S36"/>
    <mergeCell ref="Q37:S37"/>
    <mergeCell ref="Q38:S38"/>
    <mergeCell ref="Q39:S39"/>
    <mergeCell ref="Q40:S40"/>
    <mergeCell ref="Q41:S41"/>
    <mergeCell ref="Q49:S49"/>
    <mergeCell ref="Q50:S50"/>
    <mergeCell ref="Q51:S51"/>
    <mergeCell ref="Q52:S52"/>
    <mergeCell ref="Q42:S42"/>
    <mergeCell ref="Q43:S43"/>
    <mergeCell ref="M45:M50"/>
    <mergeCell ref="Q45:S45"/>
    <mergeCell ref="Q46:S46"/>
    <mergeCell ref="Q47:S47"/>
    <mergeCell ref="Q48:S48"/>
    <mergeCell ref="Q4:S4"/>
    <mergeCell ref="Q5:S5"/>
    <mergeCell ref="Q3:S3"/>
    <mergeCell ref="Q6:S6"/>
    <mergeCell ref="B2:J2"/>
    <mergeCell ref="N2:S2"/>
    <mergeCell ref="B3:J3"/>
    <mergeCell ref="B4:J4"/>
    <mergeCell ref="M4:M9"/>
    <mergeCell ref="B5:J5"/>
    <mergeCell ref="Q9:S9"/>
    <mergeCell ref="Q14:S14"/>
    <mergeCell ref="Q15:S15"/>
    <mergeCell ref="M10:M20"/>
    <mergeCell ref="M21:M24"/>
    <mergeCell ref="M25:M26"/>
    <mergeCell ref="M27:M28"/>
    <mergeCell ref="M29:M39"/>
    <mergeCell ref="M40:M44"/>
    <mergeCell ref="G23:G24"/>
    <mergeCell ref="G26:G27"/>
    <mergeCell ref="H26:J27"/>
    <mergeCell ref="B29:E29"/>
    <mergeCell ref="C30:E30"/>
    <mergeCell ref="C31:E31"/>
    <mergeCell ref="C32:E32"/>
    <mergeCell ref="B36:D36"/>
    <mergeCell ref="Q16:S16"/>
    <mergeCell ref="Q17:S17"/>
    <mergeCell ref="Q21:S21"/>
    <mergeCell ref="Q22:S22"/>
    <mergeCell ref="Q23:S23"/>
    <mergeCell ref="Q24:S24"/>
    <mergeCell ref="Q25:S25"/>
    <mergeCell ref="Q44:S44"/>
  </mergeCells>
  <dataValidations>
    <dataValidation type="list" allowBlank="1" showErrorMessage="1" sqref="Q4:Q52">
      <formula1>"Sí,No"</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3"/>
    <col customWidth="1" min="4" max="4" width="14.25"/>
    <col customWidth="1" min="5" max="5" width="18.38"/>
    <col customWidth="1" min="8" max="8" width="14.25"/>
    <col customWidth="1" min="11" max="11" width="22.0"/>
    <col customWidth="1" min="12" max="12" width="28.25"/>
    <col customWidth="1" min="13" max="13" width="14.25"/>
    <col customWidth="1" min="14" max="14" width="13.63"/>
  </cols>
  <sheetData>
    <row r="1" ht="15.75" customHeight="1">
      <c r="A1" s="1"/>
      <c r="B1" s="1"/>
      <c r="C1" s="1"/>
      <c r="D1" s="1"/>
      <c r="E1" s="1"/>
      <c r="F1" s="1"/>
      <c r="G1" s="1"/>
      <c r="H1" s="1"/>
      <c r="I1" s="1"/>
      <c r="J1" s="1"/>
      <c r="K1" s="1"/>
      <c r="L1" s="1"/>
      <c r="M1" s="1"/>
      <c r="N1" s="1"/>
      <c r="O1" s="1"/>
      <c r="P1" s="1"/>
      <c r="Q1" s="1"/>
      <c r="R1" s="1"/>
      <c r="S1" s="1"/>
    </row>
    <row r="2" ht="33.0" customHeight="1">
      <c r="A2" s="1"/>
      <c r="B2" s="2" t="s">
        <v>102</v>
      </c>
      <c r="J2" s="1"/>
      <c r="K2" s="1"/>
      <c r="L2" s="1"/>
      <c r="M2" s="1"/>
      <c r="N2" s="1"/>
      <c r="O2" s="1"/>
      <c r="P2" s="1"/>
      <c r="Q2" s="1"/>
      <c r="R2" s="1"/>
      <c r="S2" s="1"/>
    </row>
    <row r="3" ht="25.5" customHeight="1">
      <c r="A3" s="1"/>
      <c r="B3" s="3" t="s">
        <v>1</v>
      </c>
      <c r="J3" s="1"/>
      <c r="K3" s="1"/>
      <c r="L3" s="1"/>
      <c r="M3" s="1"/>
      <c r="N3" s="1"/>
      <c r="O3" s="1"/>
      <c r="P3" s="1"/>
      <c r="Q3" s="1"/>
      <c r="R3" s="1"/>
      <c r="S3" s="1"/>
    </row>
    <row r="4" ht="15.75" customHeight="1">
      <c r="A4" s="1"/>
      <c r="B4" s="1"/>
      <c r="J4" s="1"/>
      <c r="K4" s="1"/>
      <c r="L4" s="1"/>
      <c r="M4" s="1"/>
      <c r="N4" s="1"/>
      <c r="O4" s="1"/>
      <c r="P4" s="1"/>
      <c r="Q4" s="1"/>
      <c r="R4" s="1"/>
      <c r="S4" s="1"/>
    </row>
    <row r="5" ht="15.75" customHeight="1">
      <c r="A5" s="1"/>
      <c r="B5" s="4" t="s">
        <v>103</v>
      </c>
      <c r="J5" s="1"/>
      <c r="K5" s="1"/>
      <c r="L5" s="1"/>
      <c r="M5" s="1"/>
      <c r="N5" s="1"/>
      <c r="O5" s="1"/>
      <c r="P5" s="1"/>
      <c r="Q5" s="1"/>
      <c r="R5" s="1"/>
      <c r="S5" s="1"/>
    </row>
    <row r="6" ht="15.75" customHeight="1">
      <c r="A6" s="1"/>
      <c r="B6" s="62" t="s">
        <v>104</v>
      </c>
      <c r="H6" s="84">
        <v>1.5</v>
      </c>
      <c r="J6" s="1"/>
      <c r="K6" s="1"/>
      <c r="L6" s="1"/>
      <c r="M6" s="1"/>
      <c r="N6" s="1"/>
      <c r="O6" s="1"/>
      <c r="P6" s="1"/>
      <c r="Q6" s="1"/>
      <c r="R6" s="1"/>
      <c r="S6" s="1"/>
    </row>
    <row r="7" ht="15.75" customHeight="1">
      <c r="A7" s="1"/>
      <c r="B7" s="62" t="s">
        <v>105</v>
      </c>
      <c r="J7" s="1"/>
      <c r="K7" s="1"/>
      <c r="L7" s="1"/>
      <c r="M7" s="1"/>
      <c r="N7" s="1"/>
      <c r="O7" s="1"/>
      <c r="P7" s="1"/>
      <c r="Q7" s="1"/>
      <c r="R7" s="1"/>
      <c r="S7" s="1"/>
    </row>
    <row r="8" ht="15.75" customHeight="1">
      <c r="A8" s="1"/>
      <c r="B8" s="62" t="s">
        <v>106</v>
      </c>
      <c r="H8" s="85">
        <v>0.9</v>
      </c>
      <c r="J8" s="1"/>
      <c r="K8" s="1"/>
      <c r="L8" s="1"/>
      <c r="M8" s="1"/>
      <c r="N8" s="1"/>
      <c r="O8" s="1"/>
      <c r="P8" s="1"/>
      <c r="Q8" s="1"/>
      <c r="R8" s="1"/>
      <c r="S8" s="1"/>
    </row>
    <row r="9" ht="15.75" customHeight="1">
      <c r="A9" s="1"/>
      <c r="B9" s="62" t="s">
        <v>107</v>
      </c>
      <c r="H9" s="85">
        <v>1.1</v>
      </c>
      <c r="J9" s="1"/>
      <c r="K9" s="1"/>
      <c r="L9" s="1"/>
      <c r="M9" s="1"/>
      <c r="N9" s="1"/>
      <c r="O9" s="1"/>
      <c r="P9" s="1"/>
      <c r="Q9" s="1"/>
      <c r="R9" s="1"/>
      <c r="S9" s="1"/>
    </row>
    <row r="10" ht="15.75" customHeight="1">
      <c r="A10" s="1"/>
      <c r="B10" s="62" t="s">
        <v>108</v>
      </c>
      <c r="H10" s="84"/>
      <c r="J10" s="1"/>
      <c r="K10" s="1"/>
      <c r="L10" s="1"/>
      <c r="M10" s="1"/>
      <c r="N10" s="1"/>
      <c r="O10" s="1"/>
      <c r="P10" s="1"/>
      <c r="Q10" s="1"/>
      <c r="R10" s="1"/>
      <c r="S10" s="1"/>
    </row>
    <row r="11" ht="15.75" customHeight="1">
      <c r="A11" s="1"/>
      <c r="B11" s="62" t="s">
        <v>109</v>
      </c>
      <c r="H11" s="84">
        <v>20.0</v>
      </c>
      <c r="J11" s="1"/>
      <c r="K11" s="1"/>
      <c r="L11" s="1"/>
      <c r="M11" s="1"/>
      <c r="N11" s="1"/>
      <c r="O11" s="1"/>
      <c r="P11" s="1"/>
      <c r="Q11" s="1"/>
      <c r="R11" s="1"/>
      <c r="S11" s="1"/>
    </row>
    <row r="12" ht="15.75" customHeight="1">
      <c r="A12" s="1"/>
      <c r="B12" s="62" t="s">
        <v>110</v>
      </c>
      <c r="H12" s="84">
        <v>1.0</v>
      </c>
      <c r="J12" s="1"/>
      <c r="K12" s="1"/>
      <c r="L12" s="1"/>
      <c r="M12" s="1"/>
      <c r="N12" s="1"/>
      <c r="O12" s="1"/>
      <c r="P12" s="1"/>
      <c r="Q12" s="1"/>
      <c r="R12" s="1"/>
      <c r="S12" s="1"/>
    </row>
    <row r="13" ht="15.75" customHeight="1">
      <c r="A13" s="1"/>
      <c r="B13" s="62" t="s">
        <v>111</v>
      </c>
      <c r="H13" s="84">
        <v>100.0</v>
      </c>
      <c r="J13" s="1"/>
      <c r="K13" s="1"/>
      <c r="L13" s="1"/>
      <c r="M13" s="1"/>
      <c r="N13" s="1"/>
      <c r="O13" s="1"/>
      <c r="P13" s="1"/>
      <c r="Q13" s="1"/>
      <c r="R13" s="1"/>
      <c r="S13" s="1"/>
    </row>
    <row r="14" ht="15.75" customHeight="1">
      <c r="A14" s="1"/>
      <c r="B14" s="62" t="s">
        <v>112</v>
      </c>
      <c r="H14" s="84">
        <v>75.0</v>
      </c>
      <c r="J14" s="1"/>
      <c r="K14" s="1"/>
      <c r="L14" s="1"/>
      <c r="M14" s="1"/>
      <c r="N14" s="1"/>
      <c r="O14" s="1"/>
      <c r="P14" s="1"/>
      <c r="Q14" s="1"/>
      <c r="R14" s="1"/>
      <c r="S14" s="1"/>
    </row>
    <row r="15" ht="15.75" customHeight="1">
      <c r="A15" s="1"/>
      <c r="B15" s="1"/>
      <c r="C15" s="1"/>
      <c r="D15" s="1"/>
      <c r="E15" s="1"/>
      <c r="F15" s="1"/>
      <c r="G15" s="1"/>
      <c r="H15" s="1"/>
      <c r="I15" s="1"/>
      <c r="J15" s="1"/>
      <c r="K15" s="1"/>
      <c r="L15" s="1"/>
      <c r="M15" s="1"/>
      <c r="N15" s="1"/>
      <c r="O15" s="1"/>
      <c r="P15" s="1"/>
      <c r="Q15" s="1"/>
      <c r="R15" s="1"/>
      <c r="S15" s="1"/>
    </row>
    <row r="16" ht="15.75" customHeight="1">
      <c r="A16" s="1"/>
      <c r="B16" s="86" t="s">
        <v>113</v>
      </c>
      <c r="C16" s="27"/>
      <c r="D16" s="87" t="s">
        <v>114</v>
      </c>
      <c r="E16" s="86" t="s">
        <v>115</v>
      </c>
      <c r="F16" s="27"/>
      <c r="G16" s="86" t="s">
        <v>116</v>
      </c>
      <c r="H16" s="27"/>
      <c r="I16" s="1"/>
      <c r="J16" s="1"/>
      <c r="K16" s="1"/>
      <c r="L16" s="1"/>
      <c r="M16" s="1"/>
      <c r="N16" s="1"/>
      <c r="O16" s="1"/>
      <c r="P16" s="1"/>
      <c r="Q16" s="1"/>
      <c r="R16" s="1"/>
      <c r="S16" s="1"/>
    </row>
    <row r="17" ht="15.75" customHeight="1">
      <c r="A17" s="1"/>
      <c r="B17" s="88" t="s">
        <v>117</v>
      </c>
      <c r="C17" s="27"/>
      <c r="D17" s="35" t="s">
        <v>118</v>
      </c>
      <c r="E17" s="88" t="s">
        <v>118</v>
      </c>
      <c r="F17" s="27"/>
      <c r="G17" s="88" t="s">
        <v>118</v>
      </c>
      <c r="H17" s="27"/>
      <c r="I17" s="1"/>
      <c r="J17" s="1"/>
      <c r="K17" s="1"/>
      <c r="L17" s="1"/>
      <c r="M17" s="1"/>
      <c r="N17" s="1"/>
      <c r="O17" s="1"/>
      <c r="P17" s="1"/>
      <c r="Q17" s="1"/>
      <c r="R17" s="1"/>
      <c r="S17" s="1"/>
    </row>
    <row r="18" ht="15.75" customHeight="1">
      <c r="A18" s="1"/>
      <c r="B18" s="88" t="s">
        <v>119</v>
      </c>
      <c r="C18" s="27"/>
      <c r="D18" s="36">
        <v>2.0</v>
      </c>
      <c r="E18" s="37">
        <v>2.0</v>
      </c>
      <c r="F18" s="27"/>
      <c r="G18" s="37">
        <v>0.0</v>
      </c>
      <c r="H18" s="27"/>
      <c r="I18" s="1"/>
      <c r="J18" s="1"/>
      <c r="K18" s="1"/>
      <c r="L18" s="1"/>
      <c r="M18" s="1"/>
      <c r="N18" s="1"/>
      <c r="O18" s="1"/>
      <c r="P18" s="1"/>
      <c r="Q18" s="1"/>
      <c r="R18" s="1"/>
      <c r="S18" s="1"/>
    </row>
    <row r="19" ht="15.75" customHeight="1">
      <c r="A19" s="1"/>
      <c r="B19" s="88" t="s">
        <v>120</v>
      </c>
      <c r="C19" s="27"/>
      <c r="D19" s="36">
        <v>5.0</v>
      </c>
      <c r="E19" s="37">
        <v>2.0</v>
      </c>
      <c r="F19" s="27"/>
      <c r="G19" s="37">
        <v>1.0</v>
      </c>
      <c r="H19" s="27"/>
      <c r="I19" s="1"/>
      <c r="J19" s="1"/>
      <c r="K19" s="1"/>
      <c r="L19" s="1"/>
      <c r="M19" s="1"/>
      <c r="N19" s="1"/>
      <c r="O19" s="1"/>
      <c r="P19" s="1"/>
      <c r="Q19" s="1"/>
      <c r="R19" s="1"/>
      <c r="S19" s="1"/>
    </row>
    <row r="20" ht="15.75" customHeight="1">
      <c r="A20" s="1"/>
      <c r="B20" s="88" t="s">
        <v>121</v>
      </c>
      <c r="C20" s="27"/>
      <c r="D20" s="36">
        <v>20.0</v>
      </c>
      <c r="E20" s="37">
        <v>4.0</v>
      </c>
      <c r="F20" s="27"/>
      <c r="G20" s="37">
        <v>2.0</v>
      </c>
      <c r="H20" s="27"/>
      <c r="I20" s="1"/>
      <c r="J20" s="1"/>
      <c r="K20" s="1"/>
      <c r="L20" s="1"/>
      <c r="M20" s="1"/>
      <c r="N20" s="1"/>
      <c r="O20" s="1"/>
      <c r="P20" s="1"/>
      <c r="Q20" s="1"/>
      <c r="R20" s="1"/>
      <c r="S20" s="1"/>
    </row>
    <row r="21" ht="15.75" customHeight="1">
      <c r="A21" s="1"/>
      <c r="B21" s="1"/>
      <c r="C21" s="1"/>
      <c r="D21" s="1"/>
      <c r="E21" s="1"/>
      <c r="F21" s="1"/>
      <c r="G21" s="1"/>
      <c r="H21" s="1"/>
      <c r="I21" s="1"/>
      <c r="J21" s="1"/>
      <c r="K21" s="1"/>
      <c r="L21" s="1"/>
      <c r="M21" s="1"/>
      <c r="N21" s="1"/>
      <c r="O21" s="1"/>
      <c r="P21" s="1"/>
      <c r="Q21" s="1"/>
      <c r="R21" s="1"/>
      <c r="S21" s="1"/>
    </row>
    <row r="22" ht="15.75" customHeight="1">
      <c r="A22" s="1"/>
      <c r="B22" s="1"/>
      <c r="C22" s="1"/>
      <c r="D22" s="1"/>
      <c r="E22" s="1"/>
      <c r="F22" s="1"/>
      <c r="G22" s="1"/>
      <c r="H22" s="1"/>
      <c r="I22" s="1"/>
      <c r="J22" s="1"/>
      <c r="K22" s="1"/>
      <c r="L22" s="1"/>
      <c r="M22" s="1"/>
      <c r="N22" s="1"/>
      <c r="O22" s="1"/>
      <c r="P22" s="1"/>
      <c r="Q22" s="1"/>
      <c r="R22" s="1"/>
      <c r="S22" s="1"/>
    </row>
    <row r="23" ht="15.75" customHeight="1">
      <c r="A23" s="1"/>
      <c r="B23" s="89" t="s">
        <v>122</v>
      </c>
      <c r="E23" s="1"/>
      <c r="G23" s="89" t="s">
        <v>123</v>
      </c>
      <c r="J23" s="1"/>
      <c r="K23" s="1"/>
      <c r="L23" s="1"/>
      <c r="M23" s="1"/>
      <c r="N23" s="1"/>
      <c r="O23" s="1"/>
      <c r="P23" s="1"/>
      <c r="Q23" s="1"/>
      <c r="R23" s="1"/>
      <c r="S23" s="1"/>
    </row>
    <row r="24" ht="15.75" customHeight="1">
      <c r="A24" s="1"/>
      <c r="B24" s="90">
        <f>($H$13-$H$11)/$H$6</f>
        <v>53.33333333</v>
      </c>
      <c r="E24" s="91" t="s">
        <v>124</v>
      </c>
      <c r="G24" s="92">
        <f>($H$14-$H$11)/$H$6</f>
        <v>36.66666667</v>
      </c>
      <c r="J24" s="1"/>
      <c r="K24" s="1"/>
      <c r="L24" s="1"/>
      <c r="M24" s="1"/>
      <c r="N24" s="1"/>
      <c r="O24" s="1"/>
      <c r="P24" s="1"/>
      <c r="Q24" s="1"/>
      <c r="R24" s="1"/>
      <c r="S24" s="1"/>
    </row>
    <row r="25" ht="15.75" customHeight="1">
      <c r="A25" s="1"/>
      <c r="B25" s="90">
        <f>$B$24*$H$8</f>
        <v>48</v>
      </c>
      <c r="E25" s="91" t="s">
        <v>125</v>
      </c>
      <c r="G25" s="90">
        <f>$G$24*$H$8</f>
        <v>33</v>
      </c>
      <c r="J25" s="1"/>
      <c r="K25" s="1"/>
      <c r="L25" s="1"/>
      <c r="M25" s="1"/>
      <c r="N25" s="1"/>
      <c r="O25" s="1"/>
      <c r="P25" s="1"/>
      <c r="Q25" s="1"/>
      <c r="R25" s="1"/>
      <c r="S25" s="1"/>
    </row>
    <row r="26" ht="15.75" customHeight="1">
      <c r="A26" s="1"/>
      <c r="B26" s="90">
        <f>$B$24*$H$9</f>
        <v>58.66666667</v>
      </c>
      <c r="E26" s="91" t="s">
        <v>126</v>
      </c>
      <c r="G26" s="90">
        <f>$G$24*$H$9</f>
        <v>40.33333333</v>
      </c>
      <c r="J26" s="1"/>
      <c r="K26" s="1"/>
      <c r="L26" s="1"/>
      <c r="M26" s="1"/>
      <c r="N26" s="1"/>
      <c r="O26" s="1"/>
      <c r="P26" s="1"/>
      <c r="Q26" s="1"/>
      <c r="R26" s="1"/>
      <c r="S26" s="1"/>
    </row>
    <row r="27" ht="15.75" customHeight="1">
      <c r="A27" s="1"/>
      <c r="B27" s="90">
        <f>($H$13-$H$11)/$D$18</f>
        <v>40</v>
      </c>
      <c r="E27" s="91" t="s">
        <v>127</v>
      </c>
      <c r="G27" s="90">
        <f>($H$14-$H$11)/$D$18</f>
        <v>27.5</v>
      </c>
      <c r="J27" s="1"/>
      <c r="K27" s="1"/>
      <c r="L27" s="1"/>
      <c r="M27" s="1"/>
      <c r="N27" s="1"/>
      <c r="O27" s="1"/>
      <c r="P27" s="1"/>
      <c r="Q27" s="1"/>
      <c r="R27" s="1"/>
      <c r="S27" s="1"/>
    </row>
    <row r="28" ht="15.75" customHeight="1">
      <c r="A28" s="1"/>
      <c r="B28" s="90">
        <f>($H$13-$H$11)/$D$19</f>
        <v>16</v>
      </c>
      <c r="E28" s="91" t="s">
        <v>128</v>
      </c>
      <c r="G28" s="90">
        <f>($H$14-$H$11)/$D$19</f>
        <v>11</v>
      </c>
      <c r="J28" s="1"/>
      <c r="K28" s="1"/>
      <c r="L28" s="1"/>
      <c r="M28" s="1"/>
      <c r="N28" s="1"/>
      <c r="O28" s="1"/>
      <c r="P28" s="1"/>
      <c r="Q28" s="1"/>
      <c r="R28" s="1"/>
      <c r="S28" s="1"/>
    </row>
    <row r="29" ht="15.75" customHeight="1">
      <c r="A29" s="1"/>
      <c r="B29" s="90">
        <f>($H$13-$H$11)/$D$20</f>
        <v>4</v>
      </c>
      <c r="E29" s="91" t="s">
        <v>129</v>
      </c>
      <c r="G29" s="90">
        <f>($H$14-$H$11)/$D$20</f>
        <v>2.75</v>
      </c>
      <c r="J29" s="1"/>
      <c r="K29" s="1"/>
      <c r="L29" s="1"/>
      <c r="M29" s="1"/>
      <c r="N29" s="1"/>
      <c r="O29" s="1"/>
      <c r="P29" s="1"/>
      <c r="Q29" s="1"/>
      <c r="R29" s="1"/>
      <c r="S29" s="1"/>
    </row>
    <row r="30" ht="15.75" customHeight="1">
      <c r="A30" s="1"/>
      <c r="B30" s="61"/>
      <c r="E30" s="93"/>
      <c r="J30" s="1"/>
      <c r="K30" s="1"/>
      <c r="L30" s="1"/>
      <c r="M30" s="1"/>
      <c r="N30" s="1"/>
      <c r="O30" s="1"/>
      <c r="P30" s="1"/>
      <c r="Q30" s="1"/>
      <c r="R30" s="1"/>
      <c r="S30" s="1"/>
    </row>
    <row r="31" ht="15.75" customHeight="1">
      <c r="A31" s="1"/>
      <c r="B31" s="61"/>
      <c r="E31" s="93"/>
      <c r="J31" s="1"/>
      <c r="K31" s="1"/>
      <c r="L31" s="1"/>
      <c r="M31" s="1"/>
      <c r="N31" s="1"/>
      <c r="O31" s="1"/>
      <c r="P31" s="1"/>
      <c r="Q31" s="1"/>
      <c r="R31" s="1"/>
      <c r="S31" s="1"/>
    </row>
    <row r="32" ht="15.75" customHeight="1">
      <c r="A32" s="1"/>
      <c r="B32" s="61"/>
      <c r="E32" s="93"/>
      <c r="J32" s="1"/>
      <c r="K32" s="1"/>
      <c r="L32" s="1"/>
      <c r="M32" s="1"/>
      <c r="N32" s="1"/>
      <c r="O32" s="1"/>
      <c r="P32" s="1"/>
      <c r="Q32" s="1"/>
      <c r="R32" s="1"/>
      <c r="S32" s="1"/>
    </row>
    <row r="33" ht="15.75" customHeight="1">
      <c r="A33" s="1"/>
      <c r="B33" s="61"/>
      <c r="E33" s="93"/>
      <c r="J33" s="1"/>
      <c r="K33" s="1"/>
      <c r="L33" s="1"/>
      <c r="M33" s="1"/>
      <c r="N33" s="1"/>
      <c r="O33" s="1"/>
      <c r="P33" s="1"/>
      <c r="Q33" s="1"/>
      <c r="R33" s="1"/>
      <c r="S33" s="1"/>
    </row>
    <row r="34" ht="15.75" customHeight="1">
      <c r="A34" s="1"/>
      <c r="B34" s="61"/>
      <c r="E34" s="93"/>
      <c r="J34" s="1"/>
      <c r="K34" s="1"/>
      <c r="L34" s="1"/>
      <c r="M34" s="1"/>
      <c r="N34" s="1"/>
      <c r="O34" s="1"/>
      <c r="P34" s="1"/>
      <c r="Q34" s="1"/>
      <c r="R34" s="1"/>
      <c r="S34" s="1"/>
    </row>
    <row r="35" ht="15.75" customHeight="1">
      <c r="A35" s="1"/>
      <c r="B35" s="61"/>
      <c r="E35" s="93"/>
      <c r="J35" s="1"/>
      <c r="K35" s="1"/>
      <c r="L35" s="1"/>
      <c r="M35" s="1"/>
      <c r="N35" s="1"/>
      <c r="O35" s="1"/>
      <c r="P35" s="1"/>
      <c r="Q35" s="1"/>
      <c r="R35" s="1"/>
      <c r="S35" s="1"/>
    </row>
    <row r="36" ht="15.75" customHeight="1">
      <c r="A36" s="1"/>
      <c r="B36" s="61"/>
      <c r="E36" s="93"/>
      <c r="J36" s="1"/>
      <c r="K36" s="1"/>
      <c r="L36" s="1"/>
      <c r="M36" s="1"/>
      <c r="N36" s="1"/>
      <c r="O36" s="1"/>
      <c r="P36" s="1"/>
      <c r="Q36" s="1"/>
      <c r="R36" s="1"/>
      <c r="S36" s="1"/>
    </row>
    <row r="37" ht="15.75" customHeight="1">
      <c r="A37" s="1"/>
      <c r="B37" s="61"/>
      <c r="E37" s="93"/>
      <c r="J37" s="1"/>
      <c r="K37" s="1"/>
      <c r="L37" s="1"/>
      <c r="M37" s="1"/>
      <c r="N37" s="1"/>
      <c r="O37" s="1"/>
      <c r="P37" s="1"/>
      <c r="Q37" s="1"/>
      <c r="R37" s="1"/>
      <c r="S37" s="1"/>
    </row>
    <row r="38" ht="15.75" customHeight="1">
      <c r="A38" s="1"/>
      <c r="B38" s="1"/>
      <c r="C38" s="1"/>
      <c r="D38" s="1"/>
      <c r="E38" s="1"/>
      <c r="F38" s="1"/>
      <c r="G38" s="1"/>
      <c r="H38" s="1"/>
      <c r="I38" s="1"/>
      <c r="J38" s="1"/>
      <c r="K38" s="1"/>
      <c r="L38" s="1"/>
      <c r="M38" s="1"/>
      <c r="N38" s="1"/>
      <c r="O38" s="1"/>
      <c r="P38" s="1"/>
      <c r="Q38" s="1"/>
      <c r="R38" s="1"/>
      <c r="S38" s="1"/>
    </row>
    <row r="39" ht="15.75" customHeight="1">
      <c r="A39" s="1"/>
      <c r="B39" s="1"/>
      <c r="C39" s="1"/>
      <c r="D39" s="1"/>
      <c r="E39" s="1"/>
      <c r="F39" s="1"/>
      <c r="G39" s="1"/>
      <c r="H39" s="1"/>
      <c r="I39" s="1"/>
      <c r="J39" s="1"/>
      <c r="K39" s="1"/>
      <c r="L39" s="1"/>
      <c r="M39" s="1"/>
      <c r="N39" s="1"/>
      <c r="O39" s="1"/>
      <c r="P39" s="1"/>
      <c r="Q39" s="1"/>
      <c r="R39" s="1"/>
      <c r="S39" s="1"/>
    </row>
    <row r="40" ht="15.75" customHeight="1">
      <c r="A40" s="1"/>
      <c r="B40" s="1"/>
      <c r="C40" s="1"/>
      <c r="D40" s="1"/>
      <c r="E40" s="1"/>
      <c r="F40" s="1"/>
      <c r="G40" s="1"/>
      <c r="H40" s="1"/>
      <c r="I40" s="1"/>
      <c r="J40" s="1"/>
      <c r="K40" s="82"/>
      <c r="L40" s="1"/>
      <c r="M40" s="1"/>
      <c r="N40" s="1"/>
      <c r="O40" s="1"/>
      <c r="P40" s="1"/>
      <c r="Q40" s="1"/>
      <c r="R40" s="1"/>
      <c r="S40" s="1"/>
    </row>
    <row r="41" ht="15.75" customHeight="1">
      <c r="A41" s="1"/>
      <c r="B41" s="1"/>
      <c r="C41" s="1"/>
      <c r="D41" s="1"/>
      <c r="E41" s="1"/>
      <c r="F41" s="1"/>
      <c r="G41" s="1"/>
      <c r="H41" s="1"/>
      <c r="I41" s="1"/>
      <c r="J41" s="1"/>
      <c r="K41" s="82"/>
      <c r="L41" s="1"/>
      <c r="M41" s="1"/>
      <c r="N41" s="1"/>
      <c r="O41" s="1"/>
      <c r="P41" s="1"/>
      <c r="Q41" s="1"/>
      <c r="R41" s="1"/>
      <c r="S41" s="1"/>
    </row>
    <row r="42" ht="15.75" customHeight="1">
      <c r="A42" s="1"/>
      <c r="B42" s="1"/>
      <c r="C42" s="1"/>
      <c r="D42" s="1"/>
      <c r="E42" s="1"/>
      <c r="F42" s="1"/>
      <c r="G42" s="1"/>
      <c r="H42" s="1"/>
      <c r="I42" s="1"/>
      <c r="J42" s="1"/>
      <c r="K42" s="82"/>
      <c r="L42" s="1"/>
      <c r="M42" s="1"/>
      <c r="N42" s="1"/>
      <c r="O42" s="1"/>
      <c r="P42" s="1"/>
      <c r="Q42" s="1"/>
      <c r="R42" s="1"/>
      <c r="S42" s="1"/>
    </row>
    <row r="43" ht="15.75" customHeight="1">
      <c r="A43" s="1"/>
      <c r="B43" s="1"/>
      <c r="C43" s="1"/>
      <c r="D43" s="1"/>
      <c r="E43" s="1"/>
      <c r="F43" s="1"/>
      <c r="G43" s="1"/>
      <c r="H43" s="1"/>
      <c r="I43" s="1"/>
      <c r="J43" s="1"/>
      <c r="K43" s="82"/>
      <c r="L43" s="1"/>
      <c r="M43" s="1"/>
      <c r="N43" s="1"/>
      <c r="O43" s="1"/>
      <c r="P43" s="1"/>
      <c r="Q43" s="1"/>
      <c r="R43" s="1"/>
      <c r="S43" s="1"/>
    </row>
    <row r="44" ht="15.75" customHeight="1">
      <c r="A44" s="1"/>
      <c r="B44" s="1"/>
      <c r="C44" s="1"/>
      <c r="D44" s="1"/>
      <c r="E44" s="1"/>
      <c r="F44" s="1"/>
      <c r="G44" s="1"/>
      <c r="H44" s="1"/>
      <c r="I44" s="1"/>
      <c r="J44" s="1"/>
      <c r="K44" s="82"/>
      <c r="L44" s="1"/>
      <c r="M44" s="1"/>
      <c r="N44" s="1"/>
      <c r="O44" s="1"/>
      <c r="P44" s="1"/>
      <c r="Q44" s="1"/>
      <c r="R44" s="1"/>
      <c r="S44" s="1"/>
    </row>
    <row r="45" ht="15.75" customHeight="1">
      <c r="A45" s="1"/>
      <c r="B45" s="1"/>
      <c r="C45" s="1"/>
      <c r="D45" s="1"/>
      <c r="E45" s="1"/>
      <c r="F45" s="1"/>
      <c r="G45" s="1"/>
      <c r="H45" s="1"/>
      <c r="I45" s="1"/>
      <c r="J45" s="1"/>
      <c r="K45" s="1"/>
      <c r="L45" s="1"/>
      <c r="M45" s="1"/>
      <c r="N45" s="1"/>
      <c r="O45" s="1"/>
      <c r="P45" s="1"/>
      <c r="Q45" s="1"/>
      <c r="R45" s="1"/>
      <c r="S45" s="1"/>
    </row>
    <row r="46" ht="15.75" customHeight="1">
      <c r="A46" s="1"/>
      <c r="B46" s="1"/>
      <c r="C46" s="1"/>
      <c r="D46" s="1"/>
      <c r="E46" s="1"/>
      <c r="F46" s="1"/>
      <c r="G46" s="1"/>
      <c r="H46" s="1"/>
      <c r="I46" s="1"/>
      <c r="J46" s="1"/>
      <c r="K46" s="1"/>
      <c r="L46" s="1"/>
      <c r="M46" s="1"/>
      <c r="N46" s="1"/>
      <c r="O46" s="1"/>
      <c r="P46" s="1"/>
      <c r="Q46" s="1"/>
      <c r="R46" s="1"/>
      <c r="S46" s="1"/>
    </row>
    <row r="47" ht="15.75" customHeight="1">
      <c r="A47" s="1"/>
      <c r="B47" s="1"/>
      <c r="C47" s="1"/>
      <c r="D47" s="1"/>
      <c r="E47" s="1"/>
      <c r="F47" s="1"/>
      <c r="G47" s="1"/>
      <c r="H47" s="1"/>
      <c r="I47" s="1"/>
      <c r="J47" s="1"/>
      <c r="K47" s="82"/>
      <c r="L47" s="1"/>
      <c r="M47" s="1"/>
      <c r="N47" s="1"/>
      <c r="O47" s="1"/>
      <c r="P47" s="1"/>
      <c r="Q47" s="1"/>
      <c r="R47" s="1"/>
      <c r="S47" s="1"/>
    </row>
    <row r="48" ht="15.75" customHeight="1">
      <c r="A48" s="1"/>
      <c r="B48" s="1"/>
      <c r="C48" s="1"/>
      <c r="D48" s="1"/>
      <c r="E48" s="1"/>
      <c r="F48" s="1"/>
      <c r="G48" s="1"/>
      <c r="H48" s="1"/>
      <c r="I48" s="1"/>
      <c r="J48" s="1"/>
      <c r="K48" s="82"/>
      <c r="L48" s="1"/>
      <c r="M48" s="1"/>
      <c r="N48" s="1"/>
      <c r="O48" s="1"/>
      <c r="P48" s="1"/>
      <c r="Q48" s="1"/>
      <c r="R48" s="1"/>
      <c r="S48" s="1"/>
    </row>
    <row r="49" ht="15.75" customHeight="1">
      <c r="A49" s="1"/>
      <c r="B49" s="1"/>
      <c r="C49" s="1"/>
      <c r="D49" s="1"/>
      <c r="E49" s="1"/>
      <c r="F49" s="1"/>
      <c r="G49" s="1"/>
      <c r="H49" s="1"/>
      <c r="I49" s="1"/>
      <c r="J49" s="1"/>
      <c r="K49" s="82"/>
      <c r="L49" s="1"/>
      <c r="M49" s="1"/>
      <c r="N49" s="1"/>
      <c r="O49" s="1"/>
      <c r="P49" s="1"/>
      <c r="Q49" s="1"/>
      <c r="R49" s="1"/>
      <c r="S49" s="1"/>
    </row>
    <row r="50" ht="15.75" customHeight="1">
      <c r="A50" s="1"/>
      <c r="B50" s="1"/>
      <c r="C50" s="1"/>
      <c r="D50" s="1"/>
      <c r="E50" s="1"/>
      <c r="F50" s="1"/>
      <c r="G50" s="1"/>
      <c r="H50" s="1"/>
      <c r="I50" s="1"/>
      <c r="J50" s="1"/>
      <c r="K50" s="82"/>
      <c r="L50" s="1"/>
      <c r="M50" s="1"/>
      <c r="N50" s="1"/>
      <c r="O50" s="1"/>
      <c r="P50" s="1"/>
      <c r="Q50" s="1"/>
      <c r="R50" s="1"/>
      <c r="S50" s="1"/>
    </row>
    <row r="51" ht="15.75" customHeight="1">
      <c r="A51" s="1"/>
      <c r="B51" s="1"/>
      <c r="C51" s="1"/>
      <c r="D51" s="1"/>
      <c r="E51" s="1"/>
      <c r="F51" s="1"/>
      <c r="G51" s="1"/>
      <c r="H51" s="1"/>
      <c r="I51" s="1"/>
      <c r="J51" s="1"/>
      <c r="K51" s="82"/>
      <c r="L51" s="1"/>
      <c r="M51" s="1"/>
      <c r="N51" s="1"/>
      <c r="O51" s="1"/>
      <c r="P51" s="1"/>
      <c r="Q51" s="1"/>
      <c r="R51" s="1"/>
      <c r="S51" s="1"/>
    </row>
    <row r="52" ht="15.75" customHeight="1">
      <c r="A52" s="1"/>
      <c r="B52" s="1"/>
      <c r="C52" s="1"/>
      <c r="D52" s="1"/>
      <c r="E52" s="1"/>
      <c r="F52" s="1"/>
      <c r="G52" s="1"/>
      <c r="H52" s="1"/>
      <c r="I52" s="1"/>
      <c r="J52" s="1"/>
      <c r="K52" s="82"/>
      <c r="L52" s="1"/>
      <c r="M52" s="1"/>
      <c r="N52" s="1"/>
      <c r="O52" s="1"/>
      <c r="P52" s="1"/>
      <c r="Q52" s="1"/>
      <c r="R52" s="1"/>
      <c r="S52" s="1"/>
    </row>
    <row r="53" ht="15.75" customHeight="1">
      <c r="A53" s="1"/>
      <c r="B53" s="1"/>
      <c r="C53" s="1"/>
      <c r="D53" s="1"/>
      <c r="E53" s="1"/>
      <c r="F53" s="1"/>
      <c r="G53" s="1"/>
      <c r="H53" s="1"/>
      <c r="I53" s="1"/>
      <c r="J53" s="1"/>
      <c r="K53" s="82"/>
      <c r="L53" s="1"/>
      <c r="M53" s="1"/>
      <c r="N53" s="1"/>
      <c r="O53" s="1"/>
      <c r="P53" s="1"/>
      <c r="Q53" s="1"/>
      <c r="R53" s="1"/>
      <c r="S53" s="1"/>
    </row>
    <row r="54" ht="15.75" customHeight="1">
      <c r="A54" s="1"/>
      <c r="B54" s="1"/>
      <c r="C54" s="1"/>
      <c r="D54" s="1"/>
      <c r="E54" s="1"/>
      <c r="F54" s="1"/>
      <c r="G54" s="1"/>
      <c r="H54" s="1"/>
      <c r="I54" s="1"/>
      <c r="J54" s="1"/>
      <c r="K54" s="82"/>
      <c r="L54" s="1"/>
      <c r="M54" s="1"/>
      <c r="N54" s="1"/>
      <c r="O54" s="1"/>
      <c r="P54" s="1"/>
      <c r="Q54" s="1"/>
      <c r="R54" s="1"/>
      <c r="S54" s="1"/>
    </row>
    <row r="55" ht="15.75" customHeight="1">
      <c r="A55" s="1"/>
      <c r="B55" s="1"/>
      <c r="C55" s="1"/>
      <c r="D55" s="1"/>
      <c r="E55" s="1"/>
      <c r="F55" s="1"/>
      <c r="G55" s="1"/>
      <c r="H55" s="1"/>
      <c r="I55" s="1"/>
      <c r="J55" s="1"/>
      <c r="K55" s="82"/>
      <c r="L55" s="1"/>
      <c r="M55" s="1"/>
      <c r="N55" s="1"/>
      <c r="O55" s="1"/>
      <c r="P55" s="1"/>
      <c r="Q55" s="1"/>
      <c r="R55" s="1"/>
      <c r="S55" s="1"/>
    </row>
    <row r="56" ht="15.75" customHeight="1">
      <c r="A56" s="1"/>
      <c r="B56" s="1"/>
      <c r="C56" s="1"/>
      <c r="D56" s="1"/>
      <c r="E56" s="1"/>
      <c r="F56" s="1"/>
      <c r="G56" s="1"/>
      <c r="H56" s="1"/>
      <c r="I56" s="1"/>
      <c r="J56" s="1"/>
      <c r="K56" s="82"/>
      <c r="L56" s="1"/>
      <c r="M56" s="1"/>
      <c r="N56" s="1"/>
      <c r="O56" s="1"/>
      <c r="P56" s="1"/>
      <c r="Q56" s="1"/>
      <c r="R56" s="1"/>
      <c r="S56" s="1"/>
    </row>
    <row r="57" ht="15.75" customHeight="1">
      <c r="A57" s="1"/>
      <c r="B57" s="1"/>
      <c r="C57" s="1"/>
      <c r="D57" s="1"/>
      <c r="E57" s="1"/>
      <c r="F57" s="1"/>
      <c r="G57" s="1"/>
      <c r="H57" s="1"/>
      <c r="I57" s="1"/>
      <c r="J57" s="1"/>
      <c r="K57" s="82"/>
      <c r="L57" s="1"/>
      <c r="M57" s="1"/>
      <c r="N57" s="1"/>
      <c r="O57" s="1"/>
      <c r="P57" s="1"/>
      <c r="Q57" s="1"/>
      <c r="R57" s="1"/>
      <c r="S57" s="1"/>
    </row>
    <row r="58" ht="15.75" customHeight="1">
      <c r="A58" s="1"/>
      <c r="B58" s="1"/>
      <c r="C58" s="1"/>
      <c r="D58" s="1"/>
      <c r="E58" s="1"/>
      <c r="F58" s="1"/>
      <c r="G58" s="1"/>
      <c r="H58" s="1"/>
      <c r="I58" s="1"/>
      <c r="J58" s="1"/>
      <c r="K58" s="82"/>
      <c r="L58" s="1"/>
      <c r="M58" s="1"/>
      <c r="N58" s="1"/>
      <c r="O58" s="1"/>
      <c r="P58" s="1"/>
      <c r="Q58" s="1"/>
      <c r="R58" s="1"/>
      <c r="S58" s="1"/>
    </row>
    <row r="59" ht="15.75" customHeight="1">
      <c r="A59" s="1"/>
      <c r="B59" s="1"/>
      <c r="C59" s="1"/>
      <c r="D59" s="1"/>
      <c r="E59" s="1"/>
      <c r="F59" s="1"/>
      <c r="G59" s="1"/>
      <c r="H59" s="1"/>
      <c r="I59" s="1"/>
      <c r="J59" s="1"/>
      <c r="K59" s="82"/>
      <c r="L59" s="1"/>
      <c r="M59" s="1"/>
      <c r="N59" s="1"/>
      <c r="O59" s="1"/>
      <c r="P59" s="1"/>
      <c r="Q59" s="1"/>
      <c r="R59" s="1"/>
      <c r="S59" s="1"/>
    </row>
    <row r="60" ht="15.75" customHeight="1">
      <c r="A60" s="1"/>
      <c r="B60" s="1"/>
      <c r="C60" s="1"/>
      <c r="D60" s="1"/>
      <c r="E60" s="1"/>
      <c r="F60" s="1"/>
      <c r="G60" s="1"/>
      <c r="H60" s="1"/>
      <c r="I60" s="1"/>
      <c r="J60" s="1"/>
      <c r="K60" s="82"/>
      <c r="L60" s="1"/>
      <c r="M60" s="1"/>
      <c r="N60" s="1"/>
      <c r="O60" s="1"/>
      <c r="P60" s="1"/>
      <c r="Q60" s="1"/>
      <c r="R60" s="1"/>
      <c r="S60" s="1"/>
    </row>
    <row r="61" ht="15.75" customHeight="1">
      <c r="A61" s="1"/>
      <c r="B61" s="1"/>
      <c r="C61" s="1"/>
      <c r="D61" s="1"/>
      <c r="E61" s="1"/>
      <c r="F61" s="1"/>
      <c r="G61" s="1"/>
      <c r="H61" s="1"/>
      <c r="I61" s="1"/>
      <c r="J61" s="1"/>
      <c r="K61" s="82"/>
      <c r="L61" s="1"/>
      <c r="M61" s="1"/>
      <c r="N61" s="1"/>
      <c r="O61" s="1"/>
      <c r="P61" s="1"/>
      <c r="Q61" s="1"/>
      <c r="R61" s="1"/>
      <c r="S61" s="1"/>
    </row>
    <row r="62" ht="15.75" customHeight="1">
      <c r="A62" s="1"/>
      <c r="B62" s="1"/>
      <c r="C62" s="1"/>
      <c r="D62" s="1"/>
      <c r="E62" s="1"/>
      <c r="F62" s="1"/>
      <c r="G62" s="1"/>
      <c r="H62" s="1"/>
      <c r="I62" s="1"/>
      <c r="J62" s="1"/>
      <c r="K62" s="82"/>
      <c r="L62" s="1"/>
      <c r="M62" s="1"/>
      <c r="N62" s="1"/>
      <c r="O62" s="1"/>
      <c r="P62" s="1"/>
      <c r="Q62" s="1"/>
      <c r="R62" s="1"/>
      <c r="S62" s="1"/>
    </row>
    <row r="63" ht="15.75" customHeight="1">
      <c r="A63" s="1"/>
      <c r="B63" s="1"/>
      <c r="C63" s="1"/>
      <c r="D63" s="1"/>
      <c r="E63" s="1"/>
      <c r="F63" s="1"/>
      <c r="G63" s="1"/>
      <c r="H63" s="1"/>
      <c r="I63" s="1"/>
      <c r="J63" s="1"/>
      <c r="K63" s="82"/>
      <c r="L63" s="1"/>
      <c r="M63" s="1"/>
      <c r="N63" s="1"/>
      <c r="O63" s="1"/>
      <c r="P63" s="1"/>
      <c r="Q63" s="1"/>
      <c r="R63" s="1"/>
      <c r="S63" s="1"/>
    </row>
    <row r="64" ht="15.75" customHeight="1">
      <c r="A64" s="1"/>
      <c r="B64" s="1"/>
      <c r="C64" s="1"/>
      <c r="D64" s="1"/>
      <c r="E64" s="1"/>
      <c r="F64" s="1"/>
      <c r="G64" s="1"/>
      <c r="H64" s="1"/>
      <c r="I64" s="1"/>
      <c r="J64" s="1"/>
      <c r="K64" s="82"/>
      <c r="L64" s="1"/>
      <c r="M64" s="1"/>
      <c r="N64" s="1"/>
      <c r="O64" s="1"/>
      <c r="P64" s="1"/>
      <c r="Q64" s="1"/>
      <c r="R64" s="1"/>
      <c r="S64" s="1"/>
    </row>
    <row r="65" ht="15.75" customHeight="1">
      <c r="A65" s="1"/>
      <c r="B65" s="1"/>
      <c r="C65" s="1"/>
      <c r="D65" s="1"/>
      <c r="E65" s="1"/>
      <c r="F65" s="1"/>
      <c r="G65" s="1"/>
      <c r="H65" s="1"/>
      <c r="I65" s="1"/>
      <c r="J65" s="1"/>
      <c r="K65" s="82"/>
      <c r="L65" s="1"/>
      <c r="M65" s="1"/>
      <c r="N65" s="1"/>
      <c r="O65" s="1"/>
      <c r="P65" s="1"/>
      <c r="Q65" s="1"/>
      <c r="R65" s="1"/>
      <c r="S65" s="1"/>
    </row>
    <row r="66" ht="15.75" customHeight="1">
      <c r="A66" s="1"/>
      <c r="B66" s="1"/>
      <c r="C66" s="1"/>
      <c r="D66" s="1"/>
      <c r="E66" s="1"/>
      <c r="F66" s="1"/>
      <c r="G66" s="1"/>
      <c r="H66" s="1"/>
      <c r="I66" s="1"/>
      <c r="J66" s="1"/>
      <c r="K66" s="82"/>
      <c r="L66" s="1"/>
      <c r="M66" s="1"/>
      <c r="N66" s="1"/>
      <c r="O66" s="1"/>
      <c r="P66" s="1"/>
      <c r="Q66" s="1"/>
      <c r="R66" s="1"/>
      <c r="S66" s="1"/>
    </row>
    <row r="67" ht="15.75" customHeight="1">
      <c r="A67" s="1"/>
      <c r="B67" s="1"/>
      <c r="C67" s="1"/>
      <c r="D67" s="1"/>
      <c r="E67" s="1"/>
      <c r="F67" s="1"/>
      <c r="G67" s="1"/>
      <c r="H67" s="1"/>
      <c r="I67" s="1"/>
      <c r="J67" s="1"/>
      <c r="K67" s="82"/>
      <c r="L67" s="1"/>
      <c r="M67" s="1"/>
      <c r="N67" s="1"/>
      <c r="O67" s="1"/>
      <c r="P67" s="1"/>
      <c r="Q67" s="1"/>
      <c r="R67" s="1"/>
      <c r="S67" s="1"/>
    </row>
    <row r="68" ht="15.75" customHeight="1">
      <c r="A68" s="1"/>
      <c r="B68" s="1"/>
      <c r="C68" s="1"/>
      <c r="D68" s="1"/>
      <c r="E68" s="1"/>
      <c r="F68" s="1"/>
      <c r="G68" s="1"/>
      <c r="H68" s="1"/>
      <c r="I68" s="1"/>
      <c r="J68" s="1"/>
      <c r="K68" s="82"/>
      <c r="L68" s="1"/>
      <c r="M68" s="1"/>
      <c r="N68" s="1"/>
      <c r="O68" s="1"/>
      <c r="P68" s="1"/>
      <c r="Q68" s="1"/>
      <c r="R68" s="1"/>
      <c r="S68" s="1"/>
    </row>
    <row r="69" ht="15.75" customHeight="1">
      <c r="A69" s="1"/>
      <c r="B69" s="1"/>
      <c r="C69" s="1"/>
      <c r="D69" s="1"/>
      <c r="E69" s="1"/>
      <c r="F69" s="1"/>
      <c r="G69" s="1"/>
      <c r="H69" s="1"/>
      <c r="I69" s="1"/>
      <c r="J69" s="1"/>
      <c r="K69" s="82"/>
      <c r="L69" s="1"/>
      <c r="M69" s="1"/>
      <c r="N69" s="1"/>
      <c r="O69" s="1"/>
      <c r="P69" s="1"/>
      <c r="Q69" s="1"/>
      <c r="R69" s="1"/>
      <c r="S69" s="1"/>
    </row>
    <row r="70" ht="15.75" customHeight="1">
      <c r="A70" s="1"/>
      <c r="B70" s="1"/>
      <c r="C70" s="1"/>
      <c r="D70" s="1"/>
      <c r="E70" s="1"/>
      <c r="F70" s="1"/>
      <c r="G70" s="1"/>
      <c r="H70" s="1"/>
      <c r="I70" s="1"/>
      <c r="J70" s="1"/>
      <c r="K70" s="82"/>
      <c r="L70" s="1"/>
      <c r="M70" s="1"/>
      <c r="N70" s="1"/>
      <c r="O70" s="1"/>
      <c r="P70" s="1"/>
      <c r="Q70" s="1"/>
      <c r="R70" s="1"/>
      <c r="S70" s="1"/>
    </row>
    <row r="71" ht="15.75" customHeight="1">
      <c r="A71" s="1"/>
      <c r="B71" s="1"/>
      <c r="C71" s="1"/>
      <c r="D71" s="1"/>
      <c r="E71" s="1"/>
      <c r="F71" s="1"/>
      <c r="G71" s="1"/>
      <c r="H71" s="1"/>
      <c r="I71" s="1"/>
      <c r="J71" s="1"/>
      <c r="K71" s="1"/>
      <c r="L71" s="1"/>
      <c r="M71" s="1"/>
      <c r="N71" s="1"/>
      <c r="O71" s="1"/>
      <c r="P71" s="1"/>
      <c r="Q71" s="1"/>
      <c r="R71" s="1"/>
      <c r="S71" s="1"/>
    </row>
    <row r="72" ht="15.75" customHeight="1">
      <c r="A72" s="1"/>
      <c r="B72" s="1"/>
      <c r="C72" s="1"/>
      <c r="D72" s="1"/>
      <c r="E72" s="1"/>
      <c r="F72" s="1"/>
      <c r="G72" s="1"/>
      <c r="H72" s="1"/>
      <c r="I72" s="1"/>
      <c r="J72" s="1"/>
      <c r="K72" s="1"/>
      <c r="L72" s="1"/>
      <c r="M72" s="1"/>
      <c r="N72" s="1"/>
      <c r="O72" s="1"/>
      <c r="P72" s="1"/>
      <c r="Q72" s="1"/>
      <c r="R72" s="1"/>
      <c r="S72" s="1"/>
    </row>
    <row r="73" ht="15.75" customHeight="1">
      <c r="A73" s="1"/>
      <c r="B73" s="1"/>
      <c r="C73" s="1"/>
      <c r="D73" s="1"/>
      <c r="E73" s="1"/>
      <c r="F73" s="1"/>
      <c r="G73" s="1"/>
      <c r="H73" s="1"/>
      <c r="I73" s="1"/>
      <c r="J73" s="1"/>
      <c r="K73" s="1"/>
      <c r="L73" s="1"/>
      <c r="M73" s="1"/>
      <c r="N73" s="1"/>
      <c r="O73" s="1"/>
      <c r="P73" s="1"/>
      <c r="Q73" s="1"/>
      <c r="R73" s="1"/>
      <c r="S73" s="1"/>
    </row>
    <row r="74" ht="15.75" customHeight="1">
      <c r="A74" s="1"/>
      <c r="B74" s="1"/>
      <c r="C74" s="1"/>
      <c r="D74" s="1"/>
      <c r="E74" s="1"/>
      <c r="F74" s="1"/>
      <c r="G74" s="1"/>
      <c r="H74" s="1"/>
      <c r="I74" s="1"/>
      <c r="J74" s="1"/>
      <c r="K74" s="1"/>
      <c r="L74" s="1"/>
      <c r="M74" s="1"/>
      <c r="N74" s="1"/>
      <c r="O74" s="1"/>
      <c r="P74" s="1"/>
      <c r="Q74" s="1"/>
      <c r="R74" s="1"/>
      <c r="S74" s="1"/>
    </row>
    <row r="75" ht="15.75" customHeight="1">
      <c r="A75" s="1"/>
      <c r="B75" s="1"/>
      <c r="C75" s="1"/>
      <c r="D75" s="1"/>
      <c r="E75" s="1"/>
      <c r="F75" s="1"/>
      <c r="G75" s="1"/>
      <c r="H75" s="1"/>
      <c r="I75" s="1"/>
      <c r="J75" s="1"/>
      <c r="K75" s="1"/>
      <c r="L75" s="1"/>
      <c r="M75" s="1"/>
      <c r="N75" s="1"/>
      <c r="O75" s="1"/>
      <c r="P75" s="1"/>
      <c r="Q75" s="1"/>
      <c r="R75" s="1"/>
      <c r="S75" s="1"/>
    </row>
    <row r="76" ht="15.75" customHeight="1">
      <c r="A76" s="1"/>
      <c r="B76" s="1"/>
      <c r="C76" s="1"/>
      <c r="D76" s="1"/>
      <c r="E76" s="1"/>
      <c r="F76" s="1"/>
      <c r="G76" s="1"/>
      <c r="H76" s="1"/>
      <c r="I76" s="1"/>
      <c r="J76" s="1"/>
      <c r="K76" s="1"/>
      <c r="L76" s="1"/>
      <c r="M76" s="1"/>
      <c r="N76" s="1"/>
      <c r="O76" s="1"/>
      <c r="P76" s="1"/>
      <c r="Q76" s="1"/>
      <c r="R76" s="1"/>
      <c r="S76" s="1"/>
    </row>
    <row r="77" ht="15.75" customHeight="1">
      <c r="A77" s="1"/>
      <c r="B77" s="1"/>
      <c r="C77" s="1"/>
      <c r="D77" s="1"/>
      <c r="E77" s="1"/>
      <c r="F77" s="1"/>
      <c r="G77" s="1"/>
      <c r="H77" s="1"/>
      <c r="I77" s="1"/>
      <c r="J77" s="1"/>
      <c r="K77" s="1"/>
      <c r="L77" s="1"/>
      <c r="M77" s="1"/>
      <c r="N77" s="1"/>
      <c r="O77" s="1"/>
      <c r="P77" s="1"/>
      <c r="Q77" s="1"/>
      <c r="R77" s="1"/>
      <c r="S77" s="1"/>
    </row>
    <row r="78" ht="15.75" customHeight="1">
      <c r="A78" s="1"/>
      <c r="B78" s="1"/>
      <c r="C78" s="1"/>
      <c r="D78" s="1"/>
      <c r="E78" s="1"/>
      <c r="F78" s="1"/>
      <c r="G78" s="1"/>
      <c r="H78" s="1"/>
      <c r="I78" s="1"/>
      <c r="J78" s="1"/>
      <c r="K78" s="1"/>
      <c r="L78" s="1"/>
      <c r="M78" s="1"/>
      <c r="N78" s="1"/>
      <c r="O78" s="1"/>
      <c r="P78" s="1"/>
      <c r="Q78" s="1"/>
      <c r="R78" s="1"/>
      <c r="S78" s="1"/>
    </row>
    <row r="79" ht="15.75" customHeight="1">
      <c r="A79" s="1"/>
      <c r="B79" s="1"/>
      <c r="C79" s="1"/>
      <c r="D79" s="1"/>
      <c r="E79" s="1"/>
      <c r="F79" s="1"/>
      <c r="G79" s="1"/>
      <c r="H79" s="1"/>
      <c r="I79" s="1"/>
      <c r="J79" s="1"/>
      <c r="K79" s="1"/>
      <c r="L79" s="1"/>
      <c r="M79" s="1"/>
      <c r="N79" s="1"/>
      <c r="O79" s="1"/>
      <c r="P79" s="1"/>
      <c r="Q79" s="1"/>
      <c r="R79" s="1"/>
      <c r="S79" s="1"/>
    </row>
    <row r="80" ht="15.75" customHeight="1">
      <c r="A80" s="1"/>
      <c r="B80" s="1"/>
      <c r="C80" s="1"/>
      <c r="D80" s="1"/>
      <c r="E80" s="1"/>
      <c r="F80" s="1"/>
      <c r="G80" s="1"/>
      <c r="H80" s="1"/>
      <c r="I80" s="1"/>
      <c r="J80" s="1"/>
      <c r="K80" s="1"/>
      <c r="L80" s="1"/>
      <c r="M80" s="1"/>
      <c r="N80" s="1"/>
      <c r="O80" s="1"/>
      <c r="P80" s="1"/>
      <c r="Q80" s="1"/>
      <c r="R80" s="1"/>
      <c r="S80" s="1"/>
    </row>
    <row r="81" ht="15.75" customHeight="1">
      <c r="A81" s="1"/>
      <c r="B81" s="1"/>
      <c r="C81" s="1"/>
      <c r="D81" s="1"/>
      <c r="E81" s="1"/>
      <c r="F81" s="1"/>
      <c r="G81" s="1"/>
      <c r="H81" s="1"/>
      <c r="I81" s="1"/>
      <c r="J81" s="1"/>
      <c r="K81" s="1"/>
      <c r="L81" s="1"/>
      <c r="M81" s="1"/>
      <c r="N81" s="1"/>
      <c r="O81" s="1"/>
      <c r="P81" s="1"/>
      <c r="Q81" s="1"/>
      <c r="R81" s="1"/>
      <c r="S81" s="1"/>
    </row>
    <row r="82" ht="15.75" customHeight="1">
      <c r="A82" s="1"/>
      <c r="B82" s="1"/>
      <c r="C82" s="1"/>
      <c r="D82" s="1"/>
      <c r="E82" s="1"/>
      <c r="F82" s="1"/>
      <c r="G82" s="1"/>
      <c r="H82" s="1"/>
      <c r="I82" s="1"/>
      <c r="J82" s="1"/>
      <c r="K82" s="1"/>
      <c r="L82" s="1"/>
      <c r="M82" s="1"/>
      <c r="N82" s="1"/>
      <c r="O82" s="1"/>
      <c r="P82" s="1"/>
      <c r="Q82" s="1"/>
      <c r="R82" s="1"/>
      <c r="S82" s="1"/>
    </row>
    <row r="83" ht="15.75" customHeight="1">
      <c r="A83" s="1"/>
      <c r="B83" s="1"/>
      <c r="C83" s="1"/>
      <c r="D83" s="1"/>
      <c r="E83" s="1"/>
      <c r="F83" s="1"/>
      <c r="G83" s="1"/>
      <c r="H83" s="1"/>
      <c r="I83" s="1"/>
      <c r="J83" s="1"/>
      <c r="K83" s="1"/>
      <c r="L83" s="1"/>
      <c r="M83" s="1"/>
      <c r="N83" s="1"/>
      <c r="O83" s="1"/>
      <c r="P83" s="1"/>
      <c r="Q83" s="1"/>
      <c r="R83" s="1"/>
      <c r="S83" s="1"/>
    </row>
    <row r="84" ht="15.75" customHeight="1">
      <c r="A84" s="1"/>
      <c r="B84" s="1"/>
      <c r="C84" s="1"/>
      <c r="D84" s="1"/>
      <c r="E84" s="1"/>
      <c r="F84" s="1"/>
      <c r="G84" s="1"/>
      <c r="H84" s="1"/>
      <c r="I84" s="1"/>
      <c r="J84" s="1"/>
      <c r="K84" s="1"/>
      <c r="L84" s="1"/>
      <c r="M84" s="1"/>
      <c r="N84" s="1"/>
      <c r="O84" s="1"/>
      <c r="P84" s="1"/>
      <c r="Q84" s="1"/>
      <c r="R84" s="1"/>
      <c r="S84" s="1"/>
    </row>
    <row r="85" ht="15.75" customHeight="1">
      <c r="A85" s="1"/>
      <c r="B85" s="1"/>
      <c r="C85" s="1"/>
      <c r="D85" s="1"/>
      <c r="E85" s="1"/>
      <c r="F85" s="1"/>
      <c r="G85" s="1"/>
      <c r="H85" s="1"/>
      <c r="I85" s="1"/>
      <c r="J85" s="1"/>
      <c r="K85" s="1"/>
      <c r="L85" s="1"/>
      <c r="M85" s="1"/>
      <c r="N85" s="1"/>
      <c r="O85" s="1"/>
      <c r="P85" s="1"/>
      <c r="Q85" s="1"/>
      <c r="R85" s="1"/>
      <c r="S85" s="1"/>
    </row>
    <row r="86" ht="15.75" customHeight="1">
      <c r="A86" s="1"/>
      <c r="B86" s="1"/>
      <c r="C86" s="1"/>
      <c r="D86" s="1"/>
      <c r="E86" s="1"/>
      <c r="F86" s="1"/>
      <c r="G86" s="1"/>
      <c r="H86" s="1"/>
      <c r="I86" s="1"/>
      <c r="J86" s="1"/>
      <c r="K86" s="1"/>
      <c r="L86" s="1"/>
      <c r="M86" s="1"/>
      <c r="N86" s="1"/>
      <c r="O86" s="1"/>
      <c r="P86" s="1"/>
      <c r="Q86" s="1"/>
      <c r="R86" s="1"/>
      <c r="S86" s="1"/>
    </row>
    <row r="87" ht="15.75" customHeight="1">
      <c r="A87" s="1"/>
      <c r="B87" s="1"/>
      <c r="C87" s="1"/>
      <c r="D87" s="1"/>
      <c r="E87" s="1"/>
      <c r="F87" s="1"/>
      <c r="G87" s="1"/>
      <c r="H87" s="1"/>
      <c r="I87" s="1"/>
      <c r="J87" s="1"/>
      <c r="K87" s="1"/>
      <c r="L87" s="1"/>
      <c r="M87" s="1"/>
      <c r="N87" s="1"/>
      <c r="O87" s="1"/>
      <c r="P87" s="1"/>
      <c r="Q87" s="1"/>
      <c r="R87" s="1"/>
      <c r="S87" s="1"/>
    </row>
    <row r="88" ht="15.75" customHeight="1">
      <c r="A88" s="1"/>
      <c r="B88" s="1"/>
      <c r="C88" s="1"/>
      <c r="D88" s="1"/>
      <c r="E88" s="1"/>
      <c r="F88" s="1"/>
      <c r="G88" s="1"/>
      <c r="H88" s="1"/>
      <c r="I88" s="1"/>
      <c r="J88" s="1"/>
      <c r="K88" s="1"/>
      <c r="L88" s="1"/>
      <c r="M88" s="1"/>
      <c r="N88" s="1"/>
      <c r="O88" s="1"/>
      <c r="P88" s="1"/>
      <c r="Q88" s="1"/>
      <c r="R88" s="1"/>
      <c r="S88" s="1"/>
    </row>
    <row r="89" ht="15.75" customHeight="1">
      <c r="A89" s="1"/>
      <c r="B89" s="1"/>
      <c r="C89" s="1"/>
      <c r="D89" s="1"/>
      <c r="E89" s="1"/>
      <c r="F89" s="1"/>
      <c r="G89" s="1"/>
      <c r="H89" s="1"/>
      <c r="I89" s="1"/>
      <c r="J89" s="1"/>
      <c r="K89" s="1"/>
      <c r="L89" s="1"/>
      <c r="M89" s="1"/>
      <c r="N89" s="1"/>
      <c r="O89" s="1"/>
      <c r="P89" s="1"/>
      <c r="Q89" s="1"/>
      <c r="R89" s="1"/>
      <c r="S89" s="1"/>
    </row>
    <row r="90" ht="15.75" customHeight="1">
      <c r="A90" s="83"/>
    </row>
    <row r="91" ht="15.75" customHeight="1">
      <c r="A91" s="83"/>
    </row>
    <row r="92" ht="15.75" customHeight="1">
      <c r="A92" s="83"/>
    </row>
    <row r="93" ht="15.75" customHeight="1">
      <c r="A93" s="83"/>
    </row>
    <row r="94" ht="15.75" customHeight="1">
      <c r="A94" s="83"/>
    </row>
    <row r="95" ht="15.75" customHeight="1">
      <c r="A95" s="83"/>
    </row>
    <row r="96" ht="15.75" customHeight="1">
      <c r="A96" s="83"/>
    </row>
    <row r="97" ht="15.75" customHeight="1">
      <c r="A97" s="83"/>
    </row>
    <row r="98" ht="15.75" customHeight="1">
      <c r="A98" s="83"/>
    </row>
    <row r="99" ht="15.75" customHeight="1">
      <c r="A99" s="83"/>
    </row>
    <row r="100" ht="15.75" customHeight="1">
      <c r="A100" s="83"/>
    </row>
    <row r="101" ht="15.75" customHeight="1">
      <c r="A101" s="83"/>
    </row>
    <row r="102" ht="15.75" customHeight="1">
      <c r="A102" s="83"/>
    </row>
    <row r="103" ht="15.75" customHeight="1">
      <c r="A103" s="83"/>
    </row>
    <row r="104" ht="15.75" customHeight="1">
      <c r="A104" s="83"/>
    </row>
    <row r="105" ht="15.75" customHeight="1">
      <c r="A105" s="83"/>
    </row>
    <row r="106" ht="15.75" customHeight="1">
      <c r="A106" s="83"/>
    </row>
    <row r="107" ht="15.75" customHeight="1">
      <c r="A107" s="83"/>
    </row>
    <row r="108" ht="15.75" customHeight="1">
      <c r="A108" s="83"/>
    </row>
    <row r="109" ht="15.75" customHeight="1">
      <c r="A109" s="83"/>
    </row>
    <row r="110" ht="15.75" customHeight="1">
      <c r="A110" s="83"/>
    </row>
    <row r="111" ht="15.75" customHeight="1">
      <c r="A111" s="83"/>
    </row>
    <row r="112" ht="15.75" customHeight="1">
      <c r="A112" s="83"/>
    </row>
    <row r="113" ht="15.75" customHeight="1">
      <c r="A113" s="83"/>
    </row>
    <row r="114" ht="15.75" customHeight="1">
      <c r="A114" s="83"/>
    </row>
    <row r="115" ht="15.75" customHeight="1">
      <c r="A115" s="83"/>
    </row>
    <row r="116" ht="15.75" customHeight="1">
      <c r="A116" s="83"/>
    </row>
    <row r="117" ht="15.75" customHeight="1">
      <c r="A117" s="83"/>
    </row>
    <row r="118" ht="15.75" customHeight="1">
      <c r="A118" s="83"/>
    </row>
    <row r="119" ht="15.75" customHeight="1">
      <c r="A119" s="83"/>
    </row>
    <row r="120" ht="15.75" customHeight="1">
      <c r="A120" s="83"/>
    </row>
    <row r="121" ht="15.75" customHeight="1">
      <c r="A121" s="83"/>
    </row>
    <row r="122" ht="15.75" customHeight="1">
      <c r="A122" s="83"/>
    </row>
    <row r="123" ht="15.75" customHeight="1">
      <c r="A123" s="83"/>
    </row>
    <row r="124" ht="15.75" customHeight="1">
      <c r="A124" s="83"/>
    </row>
    <row r="125" ht="15.75" customHeight="1">
      <c r="A125" s="83"/>
    </row>
    <row r="126" ht="15.75" customHeight="1">
      <c r="A126" s="83"/>
    </row>
    <row r="127" ht="15.75" customHeight="1">
      <c r="A127" s="83"/>
    </row>
    <row r="128" ht="15.75" customHeight="1">
      <c r="A128" s="83"/>
    </row>
    <row r="129" ht="15.75" customHeight="1">
      <c r="A129" s="83"/>
    </row>
    <row r="130" ht="15.75" customHeight="1">
      <c r="A130" s="83"/>
    </row>
    <row r="131" ht="15.75" customHeight="1">
      <c r="A131" s="83"/>
    </row>
    <row r="132" ht="15.75" customHeight="1">
      <c r="A132" s="83"/>
    </row>
    <row r="133" ht="15.75" customHeight="1">
      <c r="A133" s="83"/>
    </row>
    <row r="134" ht="15.75" customHeight="1">
      <c r="A134" s="83"/>
    </row>
    <row r="135" ht="15.75" customHeight="1">
      <c r="A135" s="83"/>
    </row>
    <row r="136" ht="15.75" customHeight="1">
      <c r="A136" s="83"/>
    </row>
    <row r="137" ht="15.75" customHeight="1">
      <c r="A137" s="83"/>
    </row>
    <row r="138" ht="15.75" customHeight="1">
      <c r="A138" s="83"/>
    </row>
    <row r="139" ht="15.75" customHeight="1">
      <c r="A139" s="83"/>
    </row>
    <row r="140" ht="15.75" customHeight="1">
      <c r="A140" s="83"/>
    </row>
    <row r="141" ht="15.75" customHeight="1">
      <c r="A141" s="83"/>
    </row>
    <row r="142" ht="15.75" customHeight="1">
      <c r="A142" s="83"/>
    </row>
    <row r="143" ht="15.75" customHeight="1">
      <c r="A143" s="83"/>
    </row>
    <row r="144" ht="15.75" customHeight="1">
      <c r="A144" s="83"/>
    </row>
    <row r="145" ht="15.75" customHeight="1">
      <c r="A145" s="83"/>
    </row>
    <row r="146" ht="15.75" customHeight="1">
      <c r="A146" s="83"/>
    </row>
    <row r="147" ht="15.75" customHeight="1">
      <c r="A147" s="83"/>
    </row>
    <row r="148" ht="15.75" customHeight="1">
      <c r="A148" s="83"/>
    </row>
    <row r="149" ht="15.75" customHeight="1">
      <c r="A149" s="83"/>
    </row>
    <row r="150" ht="15.75" customHeight="1">
      <c r="A150" s="83"/>
    </row>
    <row r="151" ht="15.75" customHeight="1">
      <c r="A151" s="83"/>
    </row>
    <row r="152" ht="15.75" customHeight="1">
      <c r="A152" s="83"/>
    </row>
    <row r="153" ht="15.75" customHeight="1">
      <c r="A153" s="83"/>
    </row>
    <row r="154" ht="15.75" customHeight="1">
      <c r="A154" s="83"/>
    </row>
    <row r="155" ht="15.75" customHeight="1">
      <c r="A155" s="83"/>
    </row>
    <row r="156" ht="15.75" customHeight="1">
      <c r="A156" s="83"/>
    </row>
    <row r="157" ht="15.75" customHeight="1">
      <c r="A157" s="83"/>
    </row>
    <row r="158" ht="15.75" customHeight="1">
      <c r="A158" s="83"/>
    </row>
    <row r="159" ht="15.75" customHeight="1">
      <c r="A159" s="83"/>
    </row>
    <row r="160" ht="15.75" customHeight="1">
      <c r="A160" s="83"/>
    </row>
    <row r="161" ht="15.75" customHeight="1">
      <c r="A161" s="83"/>
    </row>
    <row r="162" ht="15.75" customHeight="1">
      <c r="A162" s="83"/>
    </row>
    <row r="163" ht="15.75" customHeight="1">
      <c r="A163" s="83"/>
    </row>
    <row r="164" ht="15.75" customHeight="1">
      <c r="A164" s="83"/>
    </row>
    <row r="165" ht="15.75" customHeight="1">
      <c r="A165" s="83"/>
    </row>
    <row r="166" ht="15.75" customHeight="1">
      <c r="A166" s="83"/>
    </row>
    <row r="167" ht="15.75" customHeight="1">
      <c r="A167" s="83"/>
    </row>
    <row r="168" ht="15.75" customHeight="1">
      <c r="A168" s="83"/>
    </row>
    <row r="169" ht="15.75" customHeight="1">
      <c r="A169" s="83"/>
    </row>
    <row r="170" ht="15.75" customHeight="1">
      <c r="A170" s="83"/>
    </row>
    <row r="171" ht="15.75" customHeight="1">
      <c r="A171" s="83"/>
    </row>
    <row r="172" ht="15.75" customHeight="1">
      <c r="A172" s="83"/>
    </row>
    <row r="173" ht="15.75" customHeight="1">
      <c r="A173" s="83"/>
    </row>
    <row r="174" ht="15.75" customHeight="1">
      <c r="A174" s="83"/>
    </row>
    <row r="175" ht="15.75" customHeight="1">
      <c r="A175" s="83"/>
    </row>
    <row r="176" ht="15.75" customHeight="1">
      <c r="A176" s="83"/>
    </row>
    <row r="177" ht="15.75" customHeight="1">
      <c r="A177" s="83"/>
    </row>
    <row r="178" ht="15.75" customHeight="1">
      <c r="A178" s="83"/>
    </row>
    <row r="179" ht="15.75" customHeight="1">
      <c r="A179" s="83"/>
    </row>
    <row r="180" ht="15.75" customHeight="1">
      <c r="A180" s="83"/>
    </row>
    <row r="181" ht="15.75" customHeight="1">
      <c r="A181" s="83"/>
    </row>
    <row r="182" ht="15.75" customHeight="1">
      <c r="A182" s="83"/>
    </row>
    <row r="183" ht="15.75" customHeight="1">
      <c r="A183" s="83"/>
    </row>
    <row r="184" ht="15.75" customHeight="1">
      <c r="A184" s="83"/>
    </row>
    <row r="185" ht="15.75" customHeight="1">
      <c r="A185" s="83"/>
    </row>
    <row r="186" ht="15.75" customHeight="1">
      <c r="A186" s="83"/>
    </row>
    <row r="187" ht="15.75" customHeight="1">
      <c r="A187" s="83"/>
    </row>
    <row r="188" ht="15.75" customHeight="1">
      <c r="A188" s="83"/>
    </row>
    <row r="189" ht="15.75" customHeight="1">
      <c r="A189" s="83"/>
    </row>
    <row r="190" ht="15.75" customHeight="1">
      <c r="A190" s="83"/>
    </row>
    <row r="191" ht="15.75" customHeight="1">
      <c r="A191" s="83"/>
    </row>
    <row r="192" ht="15.75" customHeight="1">
      <c r="A192" s="83"/>
    </row>
    <row r="193" ht="15.75" customHeight="1">
      <c r="A193" s="83"/>
    </row>
    <row r="194" ht="15.75" customHeight="1">
      <c r="A194" s="83"/>
    </row>
    <row r="195" ht="15.75" customHeight="1">
      <c r="A195" s="83"/>
    </row>
    <row r="196" ht="15.75" customHeight="1">
      <c r="A196" s="83"/>
    </row>
    <row r="197" ht="15.75" customHeight="1">
      <c r="A197" s="83"/>
    </row>
    <row r="198" ht="15.75" customHeight="1">
      <c r="A198" s="83"/>
    </row>
    <row r="199" ht="15.75" customHeight="1">
      <c r="A199" s="83"/>
    </row>
    <row r="200" ht="15.75" customHeight="1">
      <c r="A200" s="83"/>
    </row>
    <row r="201" ht="15.75" customHeight="1">
      <c r="A201" s="83"/>
    </row>
    <row r="202" ht="15.75" customHeight="1">
      <c r="A202" s="83"/>
    </row>
    <row r="203" ht="15.75" customHeight="1">
      <c r="A203" s="83"/>
    </row>
    <row r="204" ht="15.75" customHeight="1">
      <c r="A204" s="83"/>
    </row>
    <row r="205" ht="15.75" customHeight="1">
      <c r="A205" s="83"/>
    </row>
    <row r="206" ht="15.75" customHeight="1">
      <c r="A206" s="83"/>
    </row>
    <row r="207" ht="15.75" customHeight="1">
      <c r="A207" s="83"/>
    </row>
    <row r="208" ht="15.75" customHeight="1">
      <c r="A208" s="83"/>
    </row>
    <row r="209" ht="15.75" customHeight="1">
      <c r="A209" s="83"/>
    </row>
    <row r="210" ht="15.75" customHeight="1">
      <c r="A210" s="83"/>
    </row>
    <row r="211" ht="15.75" customHeight="1">
      <c r="A211" s="83"/>
    </row>
    <row r="212" ht="15.75" customHeight="1">
      <c r="A212" s="83"/>
    </row>
    <row r="213" ht="15.75" customHeight="1">
      <c r="A213" s="83"/>
    </row>
    <row r="214" ht="15.75" customHeight="1">
      <c r="A214" s="83"/>
    </row>
    <row r="215" ht="15.75" customHeight="1">
      <c r="A215" s="83"/>
    </row>
    <row r="216" ht="15.75" customHeight="1">
      <c r="A216" s="83"/>
    </row>
    <row r="217" ht="15.75" customHeight="1">
      <c r="A217" s="83"/>
    </row>
    <row r="218" ht="15.75" customHeight="1">
      <c r="A218" s="83"/>
    </row>
    <row r="219" ht="15.75" customHeight="1">
      <c r="A219" s="83"/>
    </row>
    <row r="220" ht="15.75" customHeight="1">
      <c r="A220" s="83"/>
    </row>
    <row r="221" ht="15.75" customHeight="1">
      <c r="A221" s="83"/>
    </row>
    <row r="222" ht="15.75" customHeight="1">
      <c r="A222" s="83"/>
    </row>
    <row r="223" ht="15.75" customHeight="1">
      <c r="A223" s="83"/>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81">
    <mergeCell ref="B2:I2"/>
    <mergeCell ref="B3:I3"/>
    <mergeCell ref="B4:I4"/>
    <mergeCell ref="B5:I5"/>
    <mergeCell ref="B6:G6"/>
    <mergeCell ref="H6:I6"/>
    <mergeCell ref="B7:I7"/>
    <mergeCell ref="B8:G8"/>
    <mergeCell ref="H8:I8"/>
    <mergeCell ref="B9:G9"/>
    <mergeCell ref="H9:I9"/>
    <mergeCell ref="B10:G10"/>
    <mergeCell ref="H10:I10"/>
    <mergeCell ref="H11:I11"/>
    <mergeCell ref="B11:G11"/>
    <mergeCell ref="B12:G12"/>
    <mergeCell ref="H12:I12"/>
    <mergeCell ref="B13:G13"/>
    <mergeCell ref="H13:I13"/>
    <mergeCell ref="B14:G14"/>
    <mergeCell ref="H14:I14"/>
    <mergeCell ref="E18:F18"/>
    <mergeCell ref="G18:H18"/>
    <mergeCell ref="B16:C16"/>
    <mergeCell ref="E16:F16"/>
    <mergeCell ref="G16:H16"/>
    <mergeCell ref="B17:C17"/>
    <mergeCell ref="E17:F17"/>
    <mergeCell ref="G17:H17"/>
    <mergeCell ref="B18:C18"/>
    <mergeCell ref="E23:F23"/>
    <mergeCell ref="G23:I23"/>
    <mergeCell ref="B19:C19"/>
    <mergeCell ref="E19:F19"/>
    <mergeCell ref="G19:H19"/>
    <mergeCell ref="B20:C20"/>
    <mergeCell ref="E20:F20"/>
    <mergeCell ref="G20:H20"/>
    <mergeCell ref="B23:D23"/>
    <mergeCell ref="E35:F35"/>
    <mergeCell ref="G35:I35"/>
    <mergeCell ref="B33:D33"/>
    <mergeCell ref="E33:F33"/>
    <mergeCell ref="G33:I33"/>
    <mergeCell ref="B34:D34"/>
    <mergeCell ref="E34:F34"/>
    <mergeCell ref="G34:I34"/>
    <mergeCell ref="B35:D35"/>
    <mergeCell ref="B24:D24"/>
    <mergeCell ref="G24:I24"/>
    <mergeCell ref="B25:D25"/>
    <mergeCell ref="G25:I25"/>
    <mergeCell ref="B26:D26"/>
    <mergeCell ref="E24:F24"/>
    <mergeCell ref="E25:F25"/>
    <mergeCell ref="E26:F26"/>
    <mergeCell ref="E29:F29"/>
    <mergeCell ref="G29:I29"/>
    <mergeCell ref="B27:D27"/>
    <mergeCell ref="E27:F27"/>
    <mergeCell ref="G27:I27"/>
    <mergeCell ref="B28:D28"/>
    <mergeCell ref="E28:F28"/>
    <mergeCell ref="G28:I28"/>
    <mergeCell ref="B29:D29"/>
    <mergeCell ref="E32:F32"/>
    <mergeCell ref="G32:I32"/>
    <mergeCell ref="B30:D30"/>
    <mergeCell ref="E30:F30"/>
    <mergeCell ref="G30:I30"/>
    <mergeCell ref="B31:D31"/>
    <mergeCell ref="E31:F31"/>
    <mergeCell ref="G31:I31"/>
    <mergeCell ref="B32:D32"/>
    <mergeCell ref="B36:D36"/>
    <mergeCell ref="E36:F36"/>
    <mergeCell ref="G36:I36"/>
    <mergeCell ref="B37:D37"/>
    <mergeCell ref="E37:F37"/>
    <mergeCell ref="G37:I37"/>
    <mergeCell ref="G26:I26"/>
  </mergeCell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3"/>
    <col customWidth="1" min="5" max="5" width="18.38"/>
    <col customWidth="1" min="11" max="11" width="22.0"/>
    <col customWidth="1" min="12" max="12" width="28.25"/>
    <col customWidth="1" min="13" max="13" width="14.25"/>
    <col customWidth="1" min="14" max="14" width="13.63"/>
  </cols>
  <sheetData>
    <row r="1" ht="15.75" customHeight="1">
      <c r="A1" s="1"/>
      <c r="B1" s="1"/>
      <c r="C1" s="1"/>
      <c r="D1" s="1"/>
      <c r="E1" s="1"/>
      <c r="F1" s="1"/>
      <c r="G1" s="1"/>
      <c r="H1" s="1"/>
      <c r="I1" s="1"/>
      <c r="J1" s="1"/>
      <c r="K1" s="1"/>
      <c r="L1" s="1"/>
      <c r="M1" s="1"/>
      <c r="N1" s="1"/>
      <c r="O1" s="1"/>
      <c r="P1" s="1"/>
      <c r="Q1" s="1"/>
      <c r="R1" s="1"/>
      <c r="S1" s="1"/>
    </row>
    <row r="2" ht="33.0" customHeight="1">
      <c r="A2" s="1"/>
      <c r="B2" s="2" t="s">
        <v>130</v>
      </c>
      <c r="J2" s="1"/>
      <c r="K2" s="94"/>
      <c r="L2" s="95" t="s">
        <v>33</v>
      </c>
      <c r="M2" s="26"/>
      <c r="N2" s="26"/>
      <c r="O2" s="26"/>
      <c r="P2" s="26"/>
      <c r="Q2" s="27"/>
      <c r="R2" s="1"/>
      <c r="S2" s="1"/>
    </row>
    <row r="3" ht="25.5" customHeight="1">
      <c r="A3" s="1"/>
      <c r="B3" s="3" t="s">
        <v>1</v>
      </c>
      <c r="J3" s="1"/>
      <c r="K3" s="87" t="s">
        <v>34</v>
      </c>
      <c r="L3" s="87" t="s">
        <v>35</v>
      </c>
      <c r="M3" s="87" t="s">
        <v>36</v>
      </c>
      <c r="N3" s="87" t="s">
        <v>37</v>
      </c>
      <c r="O3" s="86" t="s">
        <v>38</v>
      </c>
      <c r="P3" s="26"/>
      <c r="Q3" s="27"/>
      <c r="R3" s="1"/>
      <c r="S3" s="1"/>
    </row>
    <row r="4" ht="15.75" customHeight="1">
      <c r="A4" s="1"/>
      <c r="B4" s="1"/>
      <c r="J4" s="1"/>
      <c r="K4" s="52" t="s">
        <v>131</v>
      </c>
      <c r="L4" s="35" t="s">
        <v>132</v>
      </c>
      <c r="M4" s="36">
        <v>100.0</v>
      </c>
      <c r="N4" s="36">
        <v>100.0</v>
      </c>
      <c r="O4" s="37" t="s">
        <v>41</v>
      </c>
      <c r="P4" s="26"/>
      <c r="Q4" s="27"/>
      <c r="R4" s="1"/>
      <c r="S4" s="1"/>
    </row>
    <row r="5" ht="15.75" customHeight="1">
      <c r="A5" s="1"/>
      <c r="B5" s="4" t="s">
        <v>2</v>
      </c>
      <c r="J5" s="1"/>
      <c r="K5" s="34"/>
      <c r="L5" s="35" t="s">
        <v>133</v>
      </c>
      <c r="M5" s="36">
        <v>25.0</v>
      </c>
      <c r="N5" s="36">
        <v>25.0</v>
      </c>
      <c r="O5" s="37" t="s">
        <v>41</v>
      </c>
      <c r="P5" s="26"/>
      <c r="Q5" s="27"/>
      <c r="R5" s="1"/>
      <c r="S5" s="1"/>
    </row>
    <row r="6" ht="15.75" customHeight="1">
      <c r="A6" s="1"/>
      <c r="B6" s="5" t="s">
        <v>134</v>
      </c>
      <c r="J6" s="1"/>
      <c r="K6" s="34"/>
      <c r="L6" s="35" t="s">
        <v>135</v>
      </c>
      <c r="M6" s="36">
        <v>1.0</v>
      </c>
      <c r="N6" s="36">
        <v>1.0</v>
      </c>
      <c r="O6" s="37" t="s">
        <v>41</v>
      </c>
      <c r="P6" s="26"/>
      <c r="Q6" s="27"/>
      <c r="R6" s="1"/>
      <c r="S6" s="1"/>
    </row>
    <row r="7" ht="15.75" customHeight="1">
      <c r="A7" s="1"/>
      <c r="J7" s="1"/>
      <c r="K7" s="30" t="s">
        <v>136</v>
      </c>
      <c r="L7" s="35" t="s">
        <v>137</v>
      </c>
      <c r="M7" s="36">
        <v>20.0</v>
      </c>
      <c r="N7" s="36">
        <v>20.0</v>
      </c>
      <c r="O7" s="37" t="s">
        <v>41</v>
      </c>
      <c r="P7" s="26"/>
      <c r="Q7" s="27"/>
      <c r="R7" s="1"/>
      <c r="S7" s="1"/>
    </row>
    <row r="8" ht="15.75" customHeight="1">
      <c r="A8" s="1"/>
      <c r="J8" s="1"/>
      <c r="K8" s="34"/>
      <c r="L8" s="35" t="s">
        <v>138</v>
      </c>
      <c r="M8" s="36">
        <v>30.0</v>
      </c>
      <c r="N8" s="36">
        <v>30.0</v>
      </c>
      <c r="O8" s="37" t="s">
        <v>41</v>
      </c>
      <c r="P8" s="26"/>
      <c r="Q8" s="27"/>
      <c r="R8" s="1"/>
      <c r="S8" s="1"/>
    </row>
    <row r="9" ht="15.75" customHeight="1">
      <c r="A9" s="1"/>
      <c r="J9" s="1"/>
      <c r="K9" s="34"/>
      <c r="L9" s="35" t="s">
        <v>120</v>
      </c>
      <c r="M9" s="36">
        <v>10.0</v>
      </c>
      <c r="N9" s="36">
        <v>10.0</v>
      </c>
      <c r="O9" s="37" t="s">
        <v>41</v>
      </c>
      <c r="P9" s="26"/>
      <c r="Q9" s="27"/>
      <c r="R9" s="1"/>
      <c r="S9" s="1"/>
    </row>
    <row r="10" ht="15.75" customHeight="1">
      <c r="A10" s="1"/>
      <c r="J10" s="1"/>
      <c r="K10" s="34"/>
      <c r="L10" s="36"/>
      <c r="M10" s="36"/>
      <c r="N10" s="36"/>
      <c r="O10" s="37" t="s">
        <v>41</v>
      </c>
      <c r="P10" s="26"/>
      <c r="Q10" s="27"/>
      <c r="R10" s="1"/>
      <c r="S10" s="1"/>
    </row>
    <row r="11" ht="15.75" customHeight="1">
      <c r="A11" s="1"/>
      <c r="J11" s="1"/>
      <c r="K11" s="34"/>
      <c r="L11" s="36"/>
      <c r="M11" s="36"/>
      <c r="N11" s="36"/>
      <c r="O11" s="37" t="s">
        <v>41</v>
      </c>
      <c r="P11" s="26"/>
      <c r="Q11" s="27"/>
      <c r="R11" s="1"/>
      <c r="S11" s="1"/>
    </row>
    <row r="12" ht="15.75" customHeight="1">
      <c r="A12" s="1"/>
      <c r="J12" s="1"/>
      <c r="K12" s="60" t="s">
        <v>108</v>
      </c>
      <c r="L12" s="96" t="s">
        <v>139</v>
      </c>
      <c r="M12" s="36">
        <v>1.5</v>
      </c>
      <c r="N12" s="36">
        <v>1.5</v>
      </c>
      <c r="O12" s="37" t="s">
        <v>41</v>
      </c>
      <c r="P12" s="26"/>
      <c r="Q12" s="27"/>
      <c r="R12" s="1"/>
      <c r="S12" s="1"/>
    </row>
    <row r="13" ht="15.75" customHeight="1">
      <c r="A13" s="1"/>
      <c r="B13" s="1"/>
      <c r="J13" s="1"/>
      <c r="K13" s="82"/>
      <c r="L13" s="1"/>
      <c r="M13" s="1"/>
      <c r="N13" s="1"/>
      <c r="O13" s="1"/>
      <c r="P13" s="1"/>
      <c r="Q13" s="1"/>
      <c r="R13" s="1"/>
      <c r="S13" s="1"/>
    </row>
    <row r="14" ht="15.75" customHeight="1">
      <c r="A14" s="1"/>
      <c r="B14" s="4" t="s">
        <v>4</v>
      </c>
      <c r="E14" s="1"/>
      <c r="F14" s="1"/>
      <c r="G14" s="40" t="s">
        <v>51</v>
      </c>
      <c r="J14" s="1"/>
      <c r="K14" s="40" t="s">
        <v>51</v>
      </c>
      <c r="L14" s="40"/>
      <c r="M14" s="1"/>
      <c r="N14" s="1"/>
      <c r="O14" s="1"/>
      <c r="P14" s="1"/>
      <c r="Q14" s="1"/>
      <c r="R14" s="1"/>
      <c r="S14" s="1"/>
    </row>
    <row r="15" ht="15.75" customHeight="1">
      <c r="A15" s="1"/>
      <c r="B15" s="97"/>
      <c r="C15" s="7" t="s">
        <v>140</v>
      </c>
      <c r="E15" s="1"/>
      <c r="F15" s="1"/>
      <c r="G15" s="8"/>
      <c r="H15" s="7" t="s">
        <v>54</v>
      </c>
      <c r="J15" s="1"/>
      <c r="K15" s="42"/>
      <c r="L15" s="7" t="s">
        <v>57</v>
      </c>
      <c r="M15" s="1"/>
      <c r="N15" s="1"/>
      <c r="O15" s="1"/>
      <c r="P15" s="1"/>
      <c r="Q15" s="1"/>
      <c r="R15" s="1"/>
      <c r="S15" s="1"/>
    </row>
    <row r="16" ht="15.75" customHeight="1">
      <c r="A16" s="1"/>
      <c r="B16" s="1"/>
      <c r="C16" s="1"/>
      <c r="D16" s="1"/>
      <c r="E16" s="1"/>
      <c r="F16" s="1"/>
      <c r="G16" s="1"/>
      <c r="H16" s="1"/>
      <c r="I16" s="1"/>
      <c r="J16" s="1"/>
      <c r="K16" s="82"/>
      <c r="L16" s="1"/>
      <c r="M16" s="1"/>
      <c r="N16" s="1"/>
      <c r="O16" s="1"/>
      <c r="P16" s="1"/>
      <c r="Q16" s="1"/>
      <c r="R16" s="1"/>
      <c r="S16" s="1"/>
    </row>
    <row r="17" ht="15.75" customHeight="1">
      <c r="A17" s="1"/>
      <c r="B17" s="7" t="s">
        <v>141</v>
      </c>
      <c r="E17" s="7" t="s">
        <v>142</v>
      </c>
      <c r="F17" s="1"/>
      <c r="G17" s="7" t="s">
        <v>143</v>
      </c>
      <c r="J17" s="1"/>
      <c r="K17" s="7" t="s">
        <v>144</v>
      </c>
      <c r="O17" s="1"/>
      <c r="P17" s="1"/>
      <c r="Q17" s="1"/>
      <c r="R17" s="1"/>
      <c r="S17" s="1"/>
    </row>
    <row r="18" ht="15.75" customHeight="1">
      <c r="A18" s="1"/>
      <c r="B18" s="98" t="s">
        <v>145</v>
      </c>
      <c r="C18" s="99" t="s">
        <v>146</v>
      </c>
      <c r="D18" s="100"/>
      <c r="E18" s="101"/>
      <c r="F18" s="1"/>
      <c r="G18" s="102">
        <f>IF(C18="Possess Default Pawn",$N$4,IF(C18="Possess Infected Pawn",$N$5,"Select an Initial Pawn"))</f>
        <v>25</v>
      </c>
      <c r="H18" s="103"/>
      <c r="I18" s="104"/>
      <c r="J18" s="1"/>
      <c r="K18" s="105" t="s">
        <v>147</v>
      </c>
      <c r="L18" s="106" t="s">
        <v>148</v>
      </c>
      <c r="M18" s="107" t="s">
        <v>149</v>
      </c>
      <c r="N18" s="108" t="s">
        <v>150</v>
      </c>
      <c r="O18" s="1"/>
      <c r="P18" s="1"/>
      <c r="Q18" s="1"/>
      <c r="R18" s="1"/>
      <c r="S18" s="1"/>
    </row>
    <row r="19" ht="15.75" customHeight="1">
      <c r="A19" s="1"/>
      <c r="B19" s="98" t="s">
        <v>151</v>
      </c>
      <c r="C19" s="99" t="s">
        <v>152</v>
      </c>
      <c r="D19" s="100"/>
      <c r="E19" s="101">
        <v>10.0</v>
      </c>
      <c r="F19" s="1"/>
      <c r="G19" s="102">
        <f t="shared" ref="G19:G33" si="1">IF(C19="Possess Default Pawn",$N$4,IF(C19="Possess Infected Pawn",$N$5,IF((G18-N19)&lt;0,"ERROR:Not enough integrity.",G18-N19)))</f>
        <v>10</v>
      </c>
      <c r="H19" s="103"/>
      <c r="I19" s="104"/>
      <c r="J19" s="1"/>
      <c r="K19" s="109" t="str">
        <f t="shared" ref="K19:K33" si="2">C19</f>
        <v>Move (With Statue)</v>
      </c>
      <c r="L19" s="110">
        <f t="shared" ref="L19:L33" si="3">IF(C19="Landmine",$N$7,IF(C19="TP",$N$8,IF(C19="Infection (Distraction)",$N$9,0)))</f>
        <v>0</v>
      </c>
      <c r="M19" s="110">
        <f t="shared" ref="M19:M33" si="4">IF(C19="Moverse (Without Statue)",1,IF(C19="Move (With Statue)",$N$12,0))</f>
        <v>1.5</v>
      </c>
      <c r="N19" s="111">
        <f t="shared" ref="N19:N33" si="5">L19+M19*E19*$N$6</f>
        <v>15</v>
      </c>
      <c r="O19" s="1"/>
      <c r="P19" s="1"/>
      <c r="Q19" s="1"/>
      <c r="R19" s="1"/>
      <c r="S19" s="1"/>
    </row>
    <row r="20" ht="15.75" customHeight="1">
      <c r="A20" s="1"/>
      <c r="B20" s="98" t="s">
        <v>153</v>
      </c>
      <c r="C20" s="99" t="s">
        <v>120</v>
      </c>
      <c r="D20" s="100"/>
      <c r="E20" s="101"/>
      <c r="F20" s="1"/>
      <c r="G20" s="102">
        <f t="shared" si="1"/>
        <v>0</v>
      </c>
      <c r="H20" s="103"/>
      <c r="I20" s="104"/>
      <c r="J20" s="1"/>
      <c r="K20" s="109" t="str">
        <f t="shared" si="2"/>
        <v>Infection (Distraction)</v>
      </c>
      <c r="L20" s="110">
        <f t="shared" si="3"/>
        <v>10</v>
      </c>
      <c r="M20" s="110">
        <f t="shared" si="4"/>
        <v>0</v>
      </c>
      <c r="N20" s="111">
        <f t="shared" si="5"/>
        <v>10</v>
      </c>
      <c r="O20" s="1"/>
      <c r="P20" s="1"/>
      <c r="Q20" s="1"/>
      <c r="R20" s="1"/>
      <c r="S20" s="1"/>
    </row>
    <row r="21" ht="15.75" customHeight="1">
      <c r="A21" s="1"/>
      <c r="B21" s="98" t="s">
        <v>154</v>
      </c>
      <c r="C21" s="99" t="s">
        <v>152</v>
      </c>
      <c r="D21" s="100"/>
      <c r="E21" s="101">
        <v>20.0</v>
      </c>
      <c r="F21" s="1"/>
      <c r="G21" s="102" t="str">
        <f t="shared" si="1"/>
        <v>ERROR:Not enough integrity.</v>
      </c>
      <c r="H21" s="103"/>
      <c r="I21" s="104"/>
      <c r="J21" s="1"/>
      <c r="K21" s="109" t="str">
        <f t="shared" si="2"/>
        <v>Move (With Statue)</v>
      </c>
      <c r="L21" s="110">
        <f t="shared" si="3"/>
        <v>0</v>
      </c>
      <c r="M21" s="110">
        <f t="shared" si="4"/>
        <v>1.5</v>
      </c>
      <c r="N21" s="111">
        <f t="shared" si="5"/>
        <v>30</v>
      </c>
      <c r="O21" s="1"/>
      <c r="P21" s="1"/>
      <c r="Q21" s="1"/>
      <c r="R21" s="1"/>
      <c r="S21" s="1"/>
    </row>
    <row r="22" ht="15.75" customHeight="1">
      <c r="A22" s="1"/>
      <c r="B22" s="98" t="s">
        <v>155</v>
      </c>
      <c r="C22" s="99" t="s">
        <v>146</v>
      </c>
      <c r="D22" s="100"/>
      <c r="E22" s="101"/>
      <c r="F22" s="1"/>
      <c r="G22" s="102">
        <f t="shared" si="1"/>
        <v>25</v>
      </c>
      <c r="H22" s="103"/>
      <c r="I22" s="104"/>
      <c r="J22" s="1"/>
      <c r="K22" s="109" t="str">
        <f t="shared" si="2"/>
        <v>Possess Infected Pawn</v>
      </c>
      <c r="L22" s="110">
        <f t="shared" si="3"/>
        <v>0</v>
      </c>
      <c r="M22" s="110">
        <f t="shared" si="4"/>
        <v>0</v>
      </c>
      <c r="N22" s="111">
        <f t="shared" si="5"/>
        <v>0</v>
      </c>
      <c r="O22" s="1"/>
      <c r="P22" s="1"/>
      <c r="Q22" s="1"/>
      <c r="R22" s="1"/>
      <c r="S22" s="1"/>
    </row>
    <row r="23" ht="15.75" customHeight="1">
      <c r="A23" s="1"/>
      <c r="B23" s="98" t="s">
        <v>156</v>
      </c>
      <c r="C23" s="99" t="s">
        <v>120</v>
      </c>
      <c r="D23" s="100"/>
      <c r="E23" s="101"/>
      <c r="F23" s="1"/>
      <c r="G23" s="102">
        <f t="shared" si="1"/>
        <v>15</v>
      </c>
      <c r="H23" s="103"/>
      <c r="I23" s="104"/>
      <c r="J23" s="1"/>
      <c r="K23" s="109" t="str">
        <f t="shared" si="2"/>
        <v>Infection (Distraction)</v>
      </c>
      <c r="L23" s="110">
        <f t="shared" si="3"/>
        <v>10</v>
      </c>
      <c r="M23" s="110">
        <f t="shared" si="4"/>
        <v>0</v>
      </c>
      <c r="N23" s="111">
        <f t="shared" si="5"/>
        <v>10</v>
      </c>
      <c r="O23" s="1"/>
      <c r="P23" s="1"/>
      <c r="Q23" s="1"/>
      <c r="R23" s="1"/>
      <c r="S23" s="1"/>
    </row>
    <row r="24" ht="15.75" customHeight="1">
      <c r="A24" s="1"/>
      <c r="B24" s="98" t="s">
        <v>157</v>
      </c>
      <c r="C24" s="112"/>
      <c r="D24" s="100"/>
      <c r="E24" s="101"/>
      <c r="F24" s="1"/>
      <c r="G24" s="102">
        <f t="shared" si="1"/>
        <v>15</v>
      </c>
      <c r="H24" s="103"/>
      <c r="I24" s="104"/>
      <c r="J24" s="1"/>
      <c r="K24" s="109" t="str">
        <f t="shared" si="2"/>
        <v/>
      </c>
      <c r="L24" s="110">
        <f t="shared" si="3"/>
        <v>0</v>
      </c>
      <c r="M24" s="110">
        <f t="shared" si="4"/>
        <v>0</v>
      </c>
      <c r="N24" s="111">
        <f t="shared" si="5"/>
        <v>0</v>
      </c>
      <c r="O24" s="1"/>
      <c r="P24" s="1"/>
      <c r="Q24" s="1"/>
      <c r="R24" s="1"/>
      <c r="S24" s="1"/>
    </row>
    <row r="25" ht="15.75" customHeight="1">
      <c r="A25" s="1"/>
      <c r="B25" s="98" t="s">
        <v>158</v>
      </c>
      <c r="C25" s="112"/>
      <c r="D25" s="100"/>
      <c r="E25" s="101"/>
      <c r="F25" s="1"/>
      <c r="G25" s="102">
        <f t="shared" si="1"/>
        <v>15</v>
      </c>
      <c r="H25" s="103"/>
      <c r="I25" s="104"/>
      <c r="J25" s="1"/>
      <c r="K25" s="109" t="str">
        <f t="shared" si="2"/>
        <v/>
      </c>
      <c r="L25" s="110">
        <f t="shared" si="3"/>
        <v>0</v>
      </c>
      <c r="M25" s="110">
        <f t="shared" si="4"/>
        <v>0</v>
      </c>
      <c r="N25" s="111">
        <f t="shared" si="5"/>
        <v>0</v>
      </c>
      <c r="O25" s="1"/>
      <c r="P25" s="1"/>
      <c r="Q25" s="1"/>
      <c r="R25" s="1"/>
      <c r="S25" s="1"/>
    </row>
    <row r="26" ht="15.75" customHeight="1">
      <c r="A26" s="1"/>
      <c r="B26" s="98" t="s">
        <v>159</v>
      </c>
      <c r="C26" s="112"/>
      <c r="D26" s="100"/>
      <c r="E26" s="101"/>
      <c r="F26" s="1"/>
      <c r="G26" s="102">
        <f t="shared" si="1"/>
        <v>15</v>
      </c>
      <c r="H26" s="103"/>
      <c r="I26" s="104"/>
      <c r="J26" s="1"/>
      <c r="K26" s="109" t="str">
        <f t="shared" si="2"/>
        <v/>
      </c>
      <c r="L26" s="110">
        <f t="shared" si="3"/>
        <v>0</v>
      </c>
      <c r="M26" s="110">
        <f t="shared" si="4"/>
        <v>0</v>
      </c>
      <c r="N26" s="111">
        <f t="shared" si="5"/>
        <v>0</v>
      </c>
      <c r="O26" s="1"/>
      <c r="P26" s="1"/>
      <c r="Q26" s="1"/>
      <c r="R26" s="1"/>
      <c r="S26" s="1"/>
    </row>
    <row r="27" ht="15.75" customHeight="1">
      <c r="A27" s="1"/>
      <c r="B27" s="98" t="s">
        <v>160</v>
      </c>
      <c r="C27" s="112"/>
      <c r="D27" s="100"/>
      <c r="E27" s="101"/>
      <c r="F27" s="1"/>
      <c r="G27" s="102">
        <f t="shared" si="1"/>
        <v>15</v>
      </c>
      <c r="H27" s="103"/>
      <c r="I27" s="104"/>
      <c r="J27" s="1"/>
      <c r="K27" s="109" t="str">
        <f t="shared" si="2"/>
        <v/>
      </c>
      <c r="L27" s="110">
        <f t="shared" si="3"/>
        <v>0</v>
      </c>
      <c r="M27" s="110">
        <f t="shared" si="4"/>
        <v>0</v>
      </c>
      <c r="N27" s="111">
        <f t="shared" si="5"/>
        <v>0</v>
      </c>
      <c r="O27" s="1"/>
      <c r="P27" s="1"/>
      <c r="Q27" s="1"/>
      <c r="R27" s="1"/>
      <c r="S27" s="1"/>
    </row>
    <row r="28" ht="15.75" customHeight="1">
      <c r="A28" s="1"/>
      <c r="B28" s="98" t="s">
        <v>161</v>
      </c>
      <c r="C28" s="112"/>
      <c r="D28" s="100"/>
      <c r="E28" s="101"/>
      <c r="F28" s="1"/>
      <c r="G28" s="102">
        <f t="shared" si="1"/>
        <v>15</v>
      </c>
      <c r="H28" s="103"/>
      <c r="I28" s="104"/>
      <c r="J28" s="1"/>
      <c r="K28" s="109" t="str">
        <f t="shared" si="2"/>
        <v/>
      </c>
      <c r="L28" s="110">
        <f t="shared" si="3"/>
        <v>0</v>
      </c>
      <c r="M28" s="110">
        <f t="shared" si="4"/>
        <v>0</v>
      </c>
      <c r="N28" s="111">
        <f t="shared" si="5"/>
        <v>0</v>
      </c>
      <c r="O28" s="1"/>
      <c r="P28" s="1"/>
      <c r="Q28" s="1"/>
      <c r="R28" s="1"/>
      <c r="S28" s="1"/>
    </row>
    <row r="29" ht="15.75" customHeight="1">
      <c r="A29" s="1"/>
      <c r="B29" s="98" t="s">
        <v>162</v>
      </c>
      <c r="C29" s="112"/>
      <c r="D29" s="100"/>
      <c r="E29" s="101"/>
      <c r="F29" s="1"/>
      <c r="G29" s="102">
        <f t="shared" si="1"/>
        <v>15</v>
      </c>
      <c r="H29" s="103"/>
      <c r="I29" s="104"/>
      <c r="J29" s="1"/>
      <c r="K29" s="109" t="str">
        <f t="shared" si="2"/>
        <v/>
      </c>
      <c r="L29" s="110">
        <f t="shared" si="3"/>
        <v>0</v>
      </c>
      <c r="M29" s="110">
        <f t="shared" si="4"/>
        <v>0</v>
      </c>
      <c r="N29" s="111">
        <f t="shared" si="5"/>
        <v>0</v>
      </c>
      <c r="O29" s="1"/>
      <c r="P29" s="1"/>
      <c r="Q29" s="1"/>
      <c r="R29" s="1"/>
      <c r="S29" s="1"/>
    </row>
    <row r="30" ht="15.75" customHeight="1">
      <c r="A30" s="1"/>
      <c r="B30" s="98" t="s">
        <v>163</v>
      </c>
      <c r="C30" s="112"/>
      <c r="D30" s="100"/>
      <c r="E30" s="101"/>
      <c r="F30" s="1"/>
      <c r="G30" s="102">
        <f t="shared" si="1"/>
        <v>15</v>
      </c>
      <c r="H30" s="103"/>
      <c r="I30" s="104"/>
      <c r="J30" s="1"/>
      <c r="K30" s="109" t="str">
        <f t="shared" si="2"/>
        <v/>
      </c>
      <c r="L30" s="110">
        <f t="shared" si="3"/>
        <v>0</v>
      </c>
      <c r="M30" s="110">
        <f t="shared" si="4"/>
        <v>0</v>
      </c>
      <c r="N30" s="111">
        <f t="shared" si="5"/>
        <v>0</v>
      </c>
      <c r="O30" s="1"/>
      <c r="P30" s="1"/>
      <c r="Q30" s="1"/>
      <c r="R30" s="1"/>
      <c r="S30" s="1"/>
    </row>
    <row r="31" ht="15.75" customHeight="1">
      <c r="A31" s="1"/>
      <c r="B31" s="98" t="s">
        <v>164</v>
      </c>
      <c r="C31" s="112"/>
      <c r="D31" s="100"/>
      <c r="E31" s="101"/>
      <c r="F31" s="1"/>
      <c r="G31" s="102">
        <f t="shared" si="1"/>
        <v>15</v>
      </c>
      <c r="H31" s="103"/>
      <c r="I31" s="104"/>
      <c r="J31" s="1"/>
      <c r="K31" s="109" t="str">
        <f t="shared" si="2"/>
        <v/>
      </c>
      <c r="L31" s="110">
        <f t="shared" si="3"/>
        <v>0</v>
      </c>
      <c r="M31" s="110">
        <f t="shared" si="4"/>
        <v>0</v>
      </c>
      <c r="N31" s="111">
        <f t="shared" si="5"/>
        <v>0</v>
      </c>
      <c r="O31" s="1"/>
      <c r="P31" s="1"/>
      <c r="Q31" s="1"/>
      <c r="R31" s="1"/>
      <c r="S31" s="1"/>
    </row>
    <row r="32" ht="15.75" customHeight="1">
      <c r="A32" s="1"/>
      <c r="B32" s="98" t="s">
        <v>165</v>
      </c>
      <c r="C32" s="112"/>
      <c r="D32" s="100"/>
      <c r="E32" s="101"/>
      <c r="F32" s="1"/>
      <c r="G32" s="102">
        <f t="shared" si="1"/>
        <v>15</v>
      </c>
      <c r="H32" s="103"/>
      <c r="I32" s="104"/>
      <c r="J32" s="1"/>
      <c r="K32" s="109" t="str">
        <f t="shared" si="2"/>
        <v/>
      </c>
      <c r="L32" s="110">
        <f t="shared" si="3"/>
        <v>0</v>
      </c>
      <c r="M32" s="110">
        <f t="shared" si="4"/>
        <v>0</v>
      </c>
      <c r="N32" s="111">
        <f t="shared" si="5"/>
        <v>0</v>
      </c>
      <c r="O32" s="1"/>
      <c r="P32" s="1"/>
      <c r="Q32" s="1"/>
      <c r="R32" s="1"/>
      <c r="S32" s="1"/>
    </row>
    <row r="33" ht="15.75" customHeight="1">
      <c r="A33" s="1"/>
      <c r="B33" s="98" t="s">
        <v>166</v>
      </c>
      <c r="C33" s="112"/>
      <c r="D33" s="100"/>
      <c r="E33" s="101"/>
      <c r="F33" s="1"/>
      <c r="G33" s="102">
        <f t="shared" si="1"/>
        <v>15</v>
      </c>
      <c r="H33" s="103"/>
      <c r="I33" s="104"/>
      <c r="J33" s="1"/>
      <c r="K33" s="109" t="str">
        <f t="shared" si="2"/>
        <v/>
      </c>
      <c r="L33" s="110">
        <f t="shared" si="3"/>
        <v>0</v>
      </c>
      <c r="M33" s="110">
        <f t="shared" si="4"/>
        <v>0</v>
      </c>
      <c r="N33" s="111">
        <f t="shared" si="5"/>
        <v>0</v>
      </c>
      <c r="O33" s="1"/>
      <c r="P33" s="1"/>
      <c r="Q33" s="1"/>
      <c r="R33" s="1"/>
      <c r="S33" s="1"/>
    </row>
    <row r="34" ht="15.75" customHeight="1">
      <c r="A34" s="1"/>
      <c r="B34" s="1"/>
      <c r="C34" s="1"/>
      <c r="D34" s="1"/>
      <c r="E34" s="1"/>
      <c r="F34" s="1"/>
      <c r="G34" s="1"/>
      <c r="H34" s="1"/>
      <c r="I34" s="1"/>
      <c r="J34" s="1"/>
      <c r="K34" s="82"/>
      <c r="L34" s="1"/>
      <c r="M34" s="1"/>
      <c r="N34" s="1"/>
      <c r="O34" s="1"/>
      <c r="P34" s="1"/>
      <c r="Q34" s="1"/>
      <c r="R34" s="1"/>
      <c r="S34" s="1"/>
    </row>
    <row r="35" ht="15.75" customHeight="1">
      <c r="A35" s="1"/>
      <c r="B35" s="1"/>
      <c r="C35" s="1"/>
      <c r="D35" s="1"/>
      <c r="E35" s="1"/>
      <c r="F35" s="1"/>
      <c r="G35" s="1"/>
      <c r="H35" s="1"/>
      <c r="I35" s="1"/>
      <c r="J35" s="1"/>
      <c r="K35" s="82"/>
      <c r="L35" s="1"/>
      <c r="M35" s="1"/>
      <c r="N35" s="1"/>
      <c r="O35" s="1"/>
      <c r="P35" s="1"/>
      <c r="Q35" s="1"/>
      <c r="R35" s="1"/>
      <c r="S35" s="1"/>
    </row>
    <row r="36" ht="15.75" customHeight="1">
      <c r="A36" s="1"/>
      <c r="B36" s="1"/>
      <c r="C36" s="1"/>
      <c r="D36" s="1"/>
      <c r="E36" s="1"/>
      <c r="F36" s="1"/>
      <c r="G36" s="1"/>
      <c r="H36" s="1"/>
      <c r="I36" s="1"/>
      <c r="J36" s="1"/>
      <c r="K36" s="82"/>
      <c r="L36" s="1"/>
      <c r="M36" s="1"/>
      <c r="N36" s="1"/>
      <c r="O36" s="1"/>
      <c r="P36" s="1"/>
      <c r="Q36" s="1"/>
      <c r="R36" s="1"/>
      <c r="S36" s="1"/>
    </row>
    <row r="37" ht="15.75" customHeight="1">
      <c r="A37" s="1"/>
      <c r="B37" s="1"/>
      <c r="C37" s="1"/>
      <c r="D37" s="1"/>
      <c r="E37" s="1"/>
      <c r="F37" s="1"/>
      <c r="G37" s="1"/>
      <c r="H37" s="1"/>
      <c r="I37" s="1"/>
      <c r="J37" s="1"/>
      <c r="K37" s="82"/>
      <c r="L37" s="1"/>
      <c r="M37" s="1"/>
      <c r="N37" s="1"/>
      <c r="O37" s="1"/>
      <c r="P37" s="1"/>
      <c r="Q37" s="1"/>
      <c r="R37" s="1"/>
      <c r="S37" s="1"/>
    </row>
    <row r="38" ht="15.75" customHeight="1">
      <c r="A38" s="1"/>
      <c r="B38" s="1"/>
      <c r="C38" s="1"/>
      <c r="D38" s="1"/>
      <c r="E38" s="1"/>
      <c r="F38" s="1"/>
      <c r="G38" s="1"/>
      <c r="H38" s="1"/>
      <c r="I38" s="1"/>
      <c r="J38" s="1"/>
      <c r="K38" s="1"/>
      <c r="L38" s="1"/>
      <c r="M38" s="1"/>
      <c r="N38" s="1"/>
      <c r="O38" s="1"/>
      <c r="P38" s="1"/>
      <c r="Q38" s="1"/>
      <c r="R38" s="1"/>
      <c r="S38" s="1"/>
    </row>
    <row r="39" ht="15.75" customHeight="1">
      <c r="A39" s="1"/>
      <c r="B39" s="1"/>
      <c r="C39" s="1"/>
      <c r="D39" s="1"/>
      <c r="E39" s="1"/>
      <c r="F39" s="1"/>
      <c r="G39" s="1"/>
      <c r="H39" s="1"/>
      <c r="I39" s="1"/>
      <c r="J39" s="1"/>
      <c r="K39" s="82"/>
      <c r="L39" s="1"/>
      <c r="M39" s="1"/>
      <c r="N39" s="1"/>
      <c r="O39" s="1"/>
      <c r="P39" s="1"/>
      <c r="Q39" s="1"/>
      <c r="R39" s="1"/>
      <c r="S39" s="1"/>
    </row>
    <row r="40" ht="15.75" customHeight="1">
      <c r="A40" s="1"/>
      <c r="B40" s="1"/>
      <c r="C40" s="1"/>
      <c r="D40" s="1"/>
      <c r="E40" s="1"/>
      <c r="F40" s="1"/>
      <c r="G40" s="1"/>
      <c r="H40" s="1"/>
      <c r="I40" s="1"/>
      <c r="J40" s="1"/>
      <c r="K40" s="82"/>
      <c r="L40" s="1"/>
      <c r="M40" s="1"/>
      <c r="N40" s="1"/>
      <c r="O40" s="1"/>
      <c r="P40" s="1"/>
      <c r="Q40" s="1"/>
      <c r="R40" s="1"/>
      <c r="S40" s="1"/>
    </row>
    <row r="41" ht="15.75" customHeight="1">
      <c r="A41" s="1"/>
      <c r="B41" s="1"/>
      <c r="C41" s="1"/>
      <c r="D41" s="1"/>
      <c r="E41" s="1"/>
      <c r="F41" s="1"/>
      <c r="G41" s="1"/>
      <c r="H41" s="1"/>
      <c r="I41" s="1"/>
      <c r="J41" s="1"/>
      <c r="K41" s="82"/>
      <c r="L41" s="1"/>
      <c r="M41" s="1"/>
      <c r="N41" s="1"/>
      <c r="O41" s="1"/>
      <c r="P41" s="1"/>
      <c r="Q41" s="1"/>
      <c r="R41" s="1"/>
      <c r="S41" s="1"/>
    </row>
    <row r="42" ht="15.75" customHeight="1">
      <c r="A42" s="1"/>
      <c r="B42" s="1"/>
      <c r="C42" s="1"/>
      <c r="D42" s="1"/>
      <c r="E42" s="1"/>
      <c r="F42" s="1"/>
      <c r="G42" s="1"/>
      <c r="H42" s="1"/>
      <c r="I42" s="1"/>
      <c r="J42" s="1"/>
      <c r="K42" s="82"/>
      <c r="L42" s="1"/>
      <c r="M42" s="1"/>
      <c r="N42" s="1"/>
      <c r="O42" s="1"/>
      <c r="P42" s="1"/>
      <c r="Q42" s="1"/>
      <c r="R42" s="1"/>
      <c r="S42" s="1"/>
    </row>
    <row r="43" ht="15.75" customHeight="1">
      <c r="A43" s="1"/>
      <c r="B43" s="1"/>
      <c r="C43" s="1"/>
      <c r="D43" s="1"/>
      <c r="E43" s="1"/>
      <c r="F43" s="1"/>
      <c r="G43" s="1"/>
      <c r="H43" s="1"/>
      <c r="I43" s="1"/>
      <c r="J43" s="1"/>
      <c r="K43" s="82"/>
      <c r="L43" s="1"/>
      <c r="M43" s="1"/>
      <c r="N43" s="1"/>
      <c r="O43" s="1"/>
      <c r="P43" s="1"/>
      <c r="Q43" s="1"/>
      <c r="R43" s="1"/>
      <c r="S43" s="1"/>
    </row>
    <row r="44" ht="15.75" customHeight="1">
      <c r="A44" s="1"/>
      <c r="B44" s="1"/>
      <c r="C44" s="1"/>
      <c r="D44" s="1"/>
      <c r="E44" s="1"/>
      <c r="F44" s="1"/>
      <c r="G44" s="1"/>
      <c r="H44" s="1"/>
      <c r="I44" s="1"/>
      <c r="J44" s="1"/>
      <c r="K44" s="82"/>
      <c r="L44" s="1"/>
      <c r="M44" s="1"/>
      <c r="N44" s="1"/>
      <c r="O44" s="1"/>
      <c r="P44" s="1"/>
      <c r="Q44" s="1"/>
      <c r="R44" s="1"/>
      <c r="S44" s="1"/>
    </row>
    <row r="45" ht="15.75" customHeight="1">
      <c r="A45" s="1"/>
      <c r="B45" s="1"/>
      <c r="C45" s="1"/>
      <c r="D45" s="1"/>
      <c r="E45" s="1"/>
      <c r="F45" s="1"/>
      <c r="G45" s="1"/>
      <c r="H45" s="1"/>
      <c r="I45" s="1"/>
      <c r="J45" s="1"/>
      <c r="K45" s="1"/>
      <c r="L45" s="1"/>
      <c r="M45" s="1"/>
      <c r="N45" s="1"/>
      <c r="O45" s="1"/>
      <c r="P45" s="1"/>
      <c r="Q45" s="1"/>
      <c r="R45" s="1"/>
      <c r="S45" s="1"/>
    </row>
    <row r="46" ht="15.75" customHeight="1">
      <c r="A46" s="1"/>
      <c r="B46" s="1"/>
      <c r="C46" s="1"/>
      <c r="D46" s="1"/>
      <c r="E46" s="1"/>
      <c r="F46" s="1"/>
      <c r="G46" s="1"/>
      <c r="H46" s="1"/>
      <c r="I46" s="1"/>
      <c r="J46" s="1"/>
      <c r="K46" s="1"/>
      <c r="L46" s="1"/>
      <c r="M46" s="1"/>
      <c r="N46" s="1"/>
      <c r="O46" s="1"/>
      <c r="P46" s="1"/>
      <c r="Q46" s="1"/>
      <c r="R46" s="1"/>
      <c r="S46" s="1"/>
    </row>
    <row r="47" ht="15.75" customHeight="1">
      <c r="A47" s="1"/>
      <c r="B47" s="1"/>
      <c r="C47" s="1"/>
      <c r="D47" s="1"/>
      <c r="E47" s="1"/>
      <c r="F47" s="1"/>
      <c r="G47" s="1"/>
      <c r="H47" s="1"/>
      <c r="I47" s="1"/>
      <c r="J47" s="1"/>
      <c r="K47" s="82"/>
      <c r="L47" s="1"/>
      <c r="M47" s="1"/>
      <c r="N47" s="1"/>
      <c r="O47" s="1"/>
      <c r="P47" s="1"/>
      <c r="Q47" s="1"/>
      <c r="R47" s="1"/>
      <c r="S47" s="1"/>
    </row>
    <row r="48" ht="15.75" customHeight="1">
      <c r="A48" s="1"/>
      <c r="B48" s="1"/>
      <c r="C48" s="1"/>
      <c r="D48" s="1"/>
      <c r="E48" s="1"/>
      <c r="F48" s="1"/>
      <c r="G48" s="1"/>
      <c r="H48" s="1"/>
      <c r="I48" s="1"/>
      <c r="J48" s="1"/>
      <c r="K48" s="82"/>
      <c r="L48" s="1"/>
      <c r="M48" s="1"/>
      <c r="N48" s="1"/>
      <c r="O48" s="1"/>
      <c r="P48" s="1"/>
      <c r="Q48" s="1"/>
      <c r="R48" s="1"/>
      <c r="S48" s="1"/>
    </row>
    <row r="49" ht="15.75" customHeight="1">
      <c r="A49" s="1"/>
      <c r="B49" s="1"/>
      <c r="C49" s="1"/>
      <c r="D49" s="1"/>
      <c r="E49" s="1"/>
      <c r="F49" s="1"/>
      <c r="G49" s="1"/>
      <c r="H49" s="1"/>
      <c r="I49" s="1"/>
      <c r="J49" s="1"/>
      <c r="K49" s="82"/>
      <c r="L49" s="1"/>
      <c r="M49" s="1"/>
      <c r="N49" s="1"/>
      <c r="O49" s="1"/>
      <c r="P49" s="1"/>
      <c r="Q49" s="1"/>
      <c r="R49" s="1"/>
      <c r="S49" s="1"/>
    </row>
    <row r="50" ht="15.75" customHeight="1">
      <c r="A50" s="1"/>
      <c r="B50" s="1"/>
      <c r="C50" s="1"/>
      <c r="D50" s="1"/>
      <c r="E50" s="1"/>
      <c r="F50" s="1"/>
      <c r="G50" s="1"/>
      <c r="H50" s="1"/>
      <c r="I50" s="1"/>
      <c r="J50" s="1"/>
      <c r="K50" s="82"/>
      <c r="L50" s="1"/>
      <c r="M50" s="1"/>
      <c r="N50" s="1"/>
      <c r="O50" s="1"/>
      <c r="P50" s="1"/>
      <c r="Q50" s="1"/>
      <c r="R50" s="1"/>
      <c r="S50" s="1"/>
    </row>
    <row r="51" ht="15.75" customHeight="1">
      <c r="A51" s="1"/>
      <c r="B51" s="1"/>
      <c r="C51" s="1"/>
      <c r="D51" s="1"/>
      <c r="E51" s="1"/>
      <c r="F51" s="1"/>
      <c r="G51" s="1"/>
      <c r="H51" s="1"/>
      <c r="I51" s="1"/>
      <c r="J51" s="1"/>
      <c r="K51" s="82"/>
      <c r="L51" s="1"/>
      <c r="M51" s="1"/>
      <c r="N51" s="1"/>
      <c r="O51" s="1"/>
      <c r="P51" s="1"/>
      <c r="Q51" s="1"/>
      <c r="R51" s="1"/>
      <c r="S51" s="1"/>
    </row>
    <row r="52" ht="15.75" customHeight="1">
      <c r="A52" s="1"/>
      <c r="B52" s="1"/>
      <c r="C52" s="1"/>
      <c r="D52" s="1"/>
      <c r="E52" s="1"/>
      <c r="F52" s="1"/>
      <c r="G52" s="1"/>
      <c r="H52" s="1"/>
      <c r="I52" s="1"/>
      <c r="J52" s="1"/>
      <c r="K52" s="82"/>
      <c r="L52" s="1"/>
      <c r="M52" s="1"/>
      <c r="N52" s="1"/>
      <c r="O52" s="1"/>
      <c r="P52" s="1"/>
      <c r="Q52" s="1"/>
      <c r="R52" s="1"/>
      <c r="S52" s="1"/>
    </row>
    <row r="53" ht="15.75" customHeight="1">
      <c r="A53" s="1"/>
      <c r="B53" s="1"/>
      <c r="C53" s="1"/>
      <c r="D53" s="1"/>
      <c r="E53" s="1"/>
      <c r="F53" s="1"/>
      <c r="G53" s="1"/>
      <c r="H53" s="1"/>
      <c r="I53" s="1"/>
      <c r="J53" s="1"/>
      <c r="K53" s="82"/>
      <c r="L53" s="1"/>
      <c r="M53" s="1"/>
      <c r="N53" s="1"/>
      <c r="O53" s="1"/>
      <c r="P53" s="1"/>
      <c r="Q53" s="1"/>
      <c r="R53" s="1"/>
      <c r="S53" s="1"/>
    </row>
    <row r="54" ht="15.75" customHeight="1">
      <c r="A54" s="1"/>
      <c r="B54" s="1"/>
      <c r="C54" s="1"/>
      <c r="D54" s="1"/>
      <c r="E54" s="1"/>
      <c r="F54" s="1"/>
      <c r="G54" s="1"/>
      <c r="H54" s="1"/>
      <c r="I54" s="1"/>
      <c r="J54" s="1"/>
      <c r="K54" s="82"/>
      <c r="L54" s="1"/>
      <c r="M54" s="1"/>
      <c r="N54" s="1"/>
      <c r="O54" s="1"/>
      <c r="P54" s="1"/>
      <c r="Q54" s="1"/>
      <c r="R54" s="1"/>
      <c r="S54" s="1"/>
    </row>
    <row r="55" ht="15.75" customHeight="1">
      <c r="A55" s="1"/>
      <c r="B55" s="1"/>
      <c r="C55" s="1"/>
      <c r="D55" s="1"/>
      <c r="E55" s="1"/>
      <c r="F55" s="1"/>
      <c r="G55" s="1"/>
      <c r="H55" s="1"/>
      <c r="I55" s="1"/>
      <c r="J55" s="1"/>
      <c r="K55" s="82"/>
      <c r="L55" s="1"/>
      <c r="M55" s="1"/>
      <c r="N55" s="1"/>
      <c r="O55" s="1"/>
      <c r="P55" s="1"/>
      <c r="Q55" s="1"/>
      <c r="R55" s="1"/>
      <c r="S55" s="1"/>
    </row>
    <row r="56" ht="15.75" customHeight="1">
      <c r="A56" s="1"/>
      <c r="B56" s="1"/>
      <c r="C56" s="1"/>
      <c r="D56" s="1"/>
      <c r="E56" s="1"/>
      <c r="F56" s="1"/>
      <c r="G56" s="1"/>
      <c r="H56" s="1"/>
      <c r="I56" s="1"/>
      <c r="J56" s="1"/>
      <c r="K56" s="82"/>
      <c r="L56" s="1"/>
      <c r="M56" s="1"/>
      <c r="N56" s="1"/>
      <c r="O56" s="1"/>
      <c r="P56" s="1"/>
      <c r="Q56" s="1"/>
      <c r="R56" s="1"/>
      <c r="S56" s="1"/>
    </row>
    <row r="57" ht="15.75" customHeight="1">
      <c r="A57" s="1"/>
      <c r="B57" s="1"/>
      <c r="C57" s="1"/>
      <c r="D57" s="1"/>
      <c r="E57" s="1"/>
      <c r="F57" s="1"/>
      <c r="G57" s="1"/>
      <c r="H57" s="1"/>
      <c r="I57" s="1"/>
      <c r="J57" s="1"/>
      <c r="K57" s="82"/>
      <c r="L57" s="1"/>
      <c r="M57" s="1"/>
      <c r="N57" s="1"/>
      <c r="O57" s="1"/>
      <c r="P57" s="1"/>
      <c r="Q57" s="1"/>
      <c r="R57" s="1"/>
      <c r="S57" s="1"/>
    </row>
    <row r="58" ht="15.75" customHeight="1">
      <c r="A58" s="1"/>
      <c r="B58" s="1"/>
      <c r="C58" s="1"/>
      <c r="D58" s="1"/>
      <c r="E58" s="1"/>
      <c r="F58" s="1"/>
      <c r="G58" s="1"/>
      <c r="H58" s="1"/>
      <c r="I58" s="1"/>
      <c r="J58" s="1"/>
      <c r="K58" s="82"/>
      <c r="L58" s="1"/>
      <c r="M58" s="1"/>
      <c r="N58" s="1"/>
      <c r="O58" s="1"/>
      <c r="P58" s="1"/>
      <c r="Q58" s="1"/>
      <c r="R58" s="1"/>
      <c r="S58" s="1"/>
    </row>
    <row r="59" ht="15.75" customHeight="1">
      <c r="A59" s="1"/>
      <c r="B59" s="1"/>
      <c r="C59" s="1"/>
      <c r="D59" s="1"/>
      <c r="E59" s="1"/>
      <c r="F59" s="1"/>
      <c r="G59" s="1"/>
      <c r="H59" s="1"/>
      <c r="I59" s="1"/>
      <c r="J59" s="1"/>
      <c r="K59" s="82"/>
      <c r="L59" s="1"/>
      <c r="M59" s="1"/>
      <c r="N59" s="1"/>
      <c r="O59" s="1"/>
      <c r="P59" s="1"/>
      <c r="Q59" s="1"/>
      <c r="R59" s="1"/>
      <c r="S59" s="1"/>
    </row>
    <row r="60" ht="15.75" customHeight="1">
      <c r="A60" s="1"/>
      <c r="B60" s="1"/>
      <c r="C60" s="1"/>
      <c r="D60" s="1"/>
      <c r="E60" s="1"/>
      <c r="F60" s="1"/>
      <c r="G60" s="1"/>
      <c r="H60" s="1"/>
      <c r="I60" s="1"/>
      <c r="J60" s="1"/>
      <c r="K60" s="82"/>
      <c r="L60" s="1"/>
      <c r="M60" s="1"/>
      <c r="N60" s="1"/>
      <c r="O60" s="1"/>
      <c r="P60" s="1"/>
      <c r="Q60" s="1"/>
      <c r="R60" s="1"/>
      <c r="S60" s="1"/>
    </row>
    <row r="61" ht="15.75" customHeight="1">
      <c r="A61" s="1"/>
      <c r="B61" s="1"/>
      <c r="C61" s="1"/>
      <c r="D61" s="1"/>
      <c r="E61" s="1"/>
      <c r="F61" s="1"/>
      <c r="G61" s="1"/>
      <c r="H61" s="1"/>
      <c r="I61" s="1"/>
      <c r="J61" s="1"/>
      <c r="K61" s="82"/>
      <c r="L61" s="1"/>
      <c r="M61" s="1"/>
      <c r="N61" s="1"/>
      <c r="O61" s="1"/>
      <c r="P61" s="1"/>
      <c r="Q61" s="1"/>
      <c r="R61" s="1"/>
      <c r="S61" s="1"/>
    </row>
    <row r="62" ht="15.75" customHeight="1">
      <c r="A62" s="1"/>
      <c r="B62" s="1"/>
      <c r="C62" s="1"/>
      <c r="D62" s="1"/>
      <c r="E62" s="1"/>
      <c r="F62" s="1"/>
      <c r="G62" s="1"/>
      <c r="H62" s="1"/>
      <c r="I62" s="1"/>
      <c r="J62" s="1"/>
      <c r="K62" s="82"/>
      <c r="L62" s="1"/>
      <c r="M62" s="1"/>
      <c r="N62" s="1"/>
      <c r="O62" s="1"/>
      <c r="P62" s="1"/>
      <c r="Q62" s="1"/>
      <c r="R62" s="1"/>
      <c r="S62" s="1"/>
    </row>
    <row r="63" ht="15.75" customHeight="1">
      <c r="A63" s="1"/>
      <c r="B63" s="1"/>
      <c r="C63" s="1"/>
      <c r="D63" s="1"/>
      <c r="E63" s="1"/>
      <c r="F63" s="1"/>
      <c r="G63" s="1"/>
      <c r="H63" s="1"/>
      <c r="I63" s="1"/>
      <c r="J63" s="1"/>
      <c r="K63" s="82"/>
      <c r="L63" s="1"/>
      <c r="M63" s="1"/>
      <c r="N63" s="1"/>
      <c r="O63" s="1"/>
      <c r="P63" s="1"/>
      <c r="Q63" s="1"/>
      <c r="R63" s="1"/>
      <c r="S63" s="1"/>
    </row>
    <row r="64" ht="15.75" customHeight="1">
      <c r="A64" s="1"/>
      <c r="B64" s="1"/>
      <c r="C64" s="1"/>
      <c r="D64" s="1"/>
      <c r="E64" s="1"/>
      <c r="F64" s="1"/>
      <c r="G64" s="1"/>
      <c r="H64" s="1"/>
      <c r="I64" s="1"/>
      <c r="J64" s="1"/>
      <c r="K64" s="82"/>
      <c r="L64" s="1"/>
      <c r="M64" s="1"/>
      <c r="N64" s="1"/>
      <c r="O64" s="1"/>
      <c r="P64" s="1"/>
      <c r="Q64" s="1"/>
      <c r="R64" s="1"/>
      <c r="S64" s="1"/>
    </row>
    <row r="65" ht="15.75" customHeight="1">
      <c r="A65" s="1"/>
      <c r="B65" s="1"/>
      <c r="C65" s="1"/>
      <c r="D65" s="1"/>
      <c r="E65" s="1"/>
      <c r="F65" s="1"/>
      <c r="G65" s="1"/>
      <c r="H65" s="1"/>
      <c r="I65" s="1"/>
      <c r="J65" s="1"/>
      <c r="K65" s="82"/>
      <c r="L65" s="1"/>
      <c r="M65" s="1"/>
      <c r="N65" s="1"/>
      <c r="O65" s="1"/>
      <c r="P65" s="1"/>
      <c r="Q65" s="1"/>
      <c r="R65" s="1"/>
      <c r="S65" s="1"/>
    </row>
    <row r="66" ht="15.75" customHeight="1">
      <c r="A66" s="1"/>
      <c r="B66" s="1"/>
      <c r="C66" s="1"/>
      <c r="D66" s="1"/>
      <c r="E66" s="1"/>
      <c r="F66" s="1"/>
      <c r="G66" s="1"/>
      <c r="H66" s="1"/>
      <c r="I66" s="1"/>
      <c r="J66" s="1"/>
      <c r="K66" s="82"/>
      <c r="L66" s="1"/>
      <c r="M66" s="1"/>
      <c r="N66" s="1"/>
      <c r="O66" s="1"/>
      <c r="P66" s="1"/>
      <c r="Q66" s="1"/>
      <c r="R66" s="1"/>
      <c r="S66" s="1"/>
    </row>
    <row r="67" ht="15.75" customHeight="1">
      <c r="A67" s="1"/>
      <c r="B67" s="1"/>
      <c r="C67" s="1"/>
      <c r="D67" s="1"/>
      <c r="E67" s="1"/>
      <c r="F67" s="1"/>
      <c r="G67" s="1"/>
      <c r="H67" s="1"/>
      <c r="I67" s="1"/>
      <c r="J67" s="1"/>
      <c r="K67" s="82"/>
      <c r="L67" s="1"/>
      <c r="M67" s="1"/>
      <c r="N67" s="1"/>
      <c r="O67" s="1"/>
      <c r="P67" s="1"/>
      <c r="Q67" s="1"/>
      <c r="R67" s="1"/>
      <c r="S67" s="1"/>
    </row>
    <row r="68" ht="15.75" customHeight="1">
      <c r="A68" s="1"/>
      <c r="B68" s="1"/>
      <c r="C68" s="1"/>
      <c r="D68" s="1"/>
      <c r="E68" s="1"/>
      <c r="F68" s="1"/>
      <c r="G68" s="1"/>
      <c r="H68" s="1"/>
      <c r="I68" s="1"/>
      <c r="J68" s="1"/>
      <c r="K68" s="82"/>
      <c r="L68" s="1"/>
      <c r="M68" s="1"/>
      <c r="N68" s="1"/>
      <c r="O68" s="1"/>
      <c r="P68" s="1"/>
      <c r="Q68" s="1"/>
      <c r="R68" s="1"/>
      <c r="S68" s="1"/>
    </row>
    <row r="69" ht="15.75" customHeight="1">
      <c r="A69" s="1"/>
      <c r="B69" s="1"/>
      <c r="C69" s="1"/>
      <c r="D69" s="1"/>
      <c r="E69" s="1"/>
      <c r="F69" s="1"/>
      <c r="G69" s="1"/>
      <c r="H69" s="1"/>
      <c r="I69" s="1"/>
      <c r="J69" s="1"/>
      <c r="K69" s="82"/>
      <c r="L69" s="1"/>
      <c r="M69" s="1"/>
      <c r="N69" s="1"/>
      <c r="O69" s="1"/>
      <c r="P69" s="1"/>
      <c r="Q69" s="1"/>
      <c r="R69" s="1"/>
      <c r="S69" s="1"/>
    </row>
    <row r="70" ht="15.75" customHeight="1">
      <c r="A70" s="1"/>
      <c r="B70" s="1"/>
      <c r="C70" s="1"/>
      <c r="D70" s="1"/>
      <c r="E70" s="1"/>
      <c r="F70" s="1"/>
      <c r="G70" s="1"/>
      <c r="H70" s="1"/>
      <c r="I70" s="1"/>
      <c r="J70" s="1"/>
      <c r="K70" s="82"/>
      <c r="L70" s="1"/>
      <c r="M70" s="1"/>
      <c r="N70" s="1"/>
      <c r="O70" s="1"/>
      <c r="P70" s="1"/>
      <c r="Q70" s="1"/>
      <c r="R70" s="1"/>
      <c r="S70" s="1"/>
    </row>
    <row r="71" ht="15.75" customHeight="1">
      <c r="A71" s="1"/>
      <c r="B71" s="1"/>
      <c r="C71" s="1"/>
      <c r="D71" s="1"/>
      <c r="E71" s="1"/>
      <c r="F71" s="1"/>
      <c r="G71" s="1"/>
      <c r="H71" s="1"/>
      <c r="I71" s="1"/>
      <c r="J71" s="1"/>
      <c r="K71" s="1"/>
      <c r="L71" s="1"/>
      <c r="M71" s="1"/>
      <c r="N71" s="1"/>
      <c r="O71" s="1"/>
      <c r="P71" s="1"/>
      <c r="Q71" s="1"/>
      <c r="R71" s="1"/>
      <c r="S71" s="1"/>
    </row>
    <row r="72" ht="15.75" customHeight="1">
      <c r="A72" s="1"/>
      <c r="B72" s="1"/>
      <c r="C72" s="1"/>
      <c r="D72" s="1"/>
      <c r="E72" s="1"/>
      <c r="F72" s="1"/>
      <c r="G72" s="1"/>
      <c r="H72" s="1"/>
      <c r="I72" s="1"/>
      <c r="J72" s="1"/>
      <c r="K72" s="1"/>
      <c r="L72" s="1"/>
      <c r="M72" s="1"/>
      <c r="N72" s="1"/>
      <c r="O72" s="1"/>
      <c r="P72" s="1"/>
      <c r="Q72" s="1"/>
      <c r="R72" s="1"/>
      <c r="S72" s="1"/>
    </row>
    <row r="73" ht="15.75" customHeight="1">
      <c r="A73" s="1"/>
      <c r="B73" s="1"/>
      <c r="C73" s="1"/>
      <c r="D73" s="1"/>
      <c r="E73" s="1"/>
      <c r="F73" s="1"/>
      <c r="G73" s="1"/>
      <c r="H73" s="1"/>
      <c r="I73" s="1"/>
      <c r="J73" s="1"/>
      <c r="K73" s="1"/>
      <c r="L73" s="1"/>
      <c r="M73" s="1"/>
      <c r="N73" s="1"/>
      <c r="O73" s="1"/>
      <c r="P73" s="1"/>
      <c r="Q73" s="1"/>
      <c r="R73" s="1"/>
      <c r="S73" s="1"/>
    </row>
    <row r="74" ht="15.75" customHeight="1">
      <c r="A74" s="1"/>
      <c r="B74" s="1"/>
      <c r="C74" s="1"/>
      <c r="D74" s="1"/>
      <c r="E74" s="1"/>
      <c r="F74" s="1"/>
      <c r="G74" s="1"/>
      <c r="H74" s="1"/>
      <c r="I74" s="1"/>
      <c r="J74" s="1"/>
      <c r="K74" s="1"/>
      <c r="L74" s="1"/>
      <c r="M74" s="1"/>
      <c r="N74" s="1"/>
      <c r="O74" s="1"/>
      <c r="P74" s="1"/>
      <c r="Q74" s="1"/>
      <c r="R74" s="1"/>
      <c r="S74" s="1"/>
    </row>
    <row r="75" ht="15.75" customHeight="1">
      <c r="A75" s="1"/>
      <c r="B75" s="1"/>
      <c r="C75" s="1"/>
      <c r="D75" s="1"/>
      <c r="E75" s="1"/>
      <c r="F75" s="1"/>
      <c r="G75" s="1"/>
      <c r="H75" s="1"/>
      <c r="I75" s="1"/>
      <c r="J75" s="1"/>
      <c r="K75" s="1"/>
      <c r="L75" s="1"/>
      <c r="M75" s="1"/>
      <c r="N75" s="1"/>
      <c r="O75" s="1"/>
      <c r="P75" s="1"/>
      <c r="Q75" s="1"/>
      <c r="R75" s="1"/>
      <c r="S75" s="1"/>
    </row>
    <row r="76" ht="15.75" customHeight="1">
      <c r="A76" s="1"/>
      <c r="B76" s="1"/>
      <c r="C76" s="1"/>
      <c r="D76" s="1"/>
      <c r="E76" s="1"/>
      <c r="F76" s="1"/>
      <c r="G76" s="1"/>
      <c r="H76" s="1"/>
      <c r="I76" s="1"/>
      <c r="J76" s="1"/>
      <c r="K76" s="1"/>
      <c r="L76" s="1"/>
      <c r="M76" s="1"/>
      <c r="N76" s="1"/>
      <c r="O76" s="1"/>
      <c r="P76" s="1"/>
      <c r="Q76" s="1"/>
      <c r="R76" s="1"/>
      <c r="S76" s="1"/>
    </row>
    <row r="77" ht="15.75" customHeight="1">
      <c r="A77" s="1"/>
      <c r="B77" s="1"/>
      <c r="C77" s="1"/>
      <c r="D77" s="1"/>
      <c r="E77" s="1"/>
      <c r="F77" s="1"/>
      <c r="G77" s="1"/>
      <c r="H77" s="1"/>
      <c r="I77" s="1"/>
      <c r="J77" s="1"/>
      <c r="K77" s="1"/>
      <c r="L77" s="1"/>
      <c r="M77" s="1"/>
      <c r="N77" s="1"/>
      <c r="O77" s="1"/>
      <c r="P77" s="1"/>
      <c r="Q77" s="1"/>
      <c r="R77" s="1"/>
      <c r="S77" s="1"/>
    </row>
    <row r="78" ht="15.75" customHeight="1">
      <c r="A78" s="1"/>
      <c r="B78" s="1"/>
      <c r="C78" s="1"/>
      <c r="D78" s="1"/>
      <c r="E78" s="1"/>
      <c r="F78" s="1"/>
      <c r="G78" s="1"/>
      <c r="H78" s="1"/>
      <c r="I78" s="1"/>
      <c r="J78" s="1"/>
      <c r="K78" s="1"/>
      <c r="L78" s="1"/>
      <c r="M78" s="1"/>
      <c r="N78" s="1"/>
      <c r="O78" s="1"/>
      <c r="P78" s="1"/>
      <c r="Q78" s="1"/>
      <c r="R78" s="1"/>
      <c r="S78" s="1"/>
    </row>
    <row r="79" ht="15.75" customHeight="1">
      <c r="A79" s="1"/>
      <c r="B79" s="1"/>
      <c r="C79" s="1"/>
      <c r="D79" s="1"/>
      <c r="E79" s="1"/>
      <c r="F79" s="1"/>
      <c r="G79" s="1"/>
      <c r="H79" s="1"/>
      <c r="I79" s="1"/>
      <c r="J79" s="1"/>
      <c r="K79" s="1"/>
      <c r="L79" s="1"/>
      <c r="M79" s="1"/>
      <c r="N79" s="1"/>
      <c r="O79" s="1"/>
      <c r="P79" s="1"/>
      <c r="Q79" s="1"/>
      <c r="R79" s="1"/>
      <c r="S79" s="1"/>
    </row>
    <row r="80" ht="15.75" customHeight="1">
      <c r="A80" s="1"/>
      <c r="B80" s="1"/>
      <c r="C80" s="1"/>
      <c r="D80" s="1"/>
      <c r="E80" s="1"/>
      <c r="F80" s="1"/>
      <c r="G80" s="1"/>
      <c r="H80" s="1"/>
      <c r="I80" s="1"/>
      <c r="J80" s="1"/>
      <c r="K80" s="1"/>
      <c r="L80" s="1"/>
      <c r="M80" s="1"/>
      <c r="N80" s="1"/>
      <c r="O80" s="1"/>
      <c r="P80" s="1"/>
      <c r="Q80" s="1"/>
      <c r="R80" s="1"/>
      <c r="S80" s="1"/>
    </row>
    <row r="81" ht="15.75" customHeight="1">
      <c r="A81" s="1"/>
      <c r="B81" s="1"/>
      <c r="C81" s="1"/>
      <c r="D81" s="1"/>
      <c r="E81" s="1"/>
      <c r="F81" s="1"/>
      <c r="G81" s="1"/>
      <c r="H81" s="1"/>
      <c r="I81" s="1"/>
      <c r="J81" s="1"/>
      <c r="K81" s="1"/>
      <c r="L81" s="1"/>
      <c r="M81" s="1"/>
      <c r="N81" s="1"/>
      <c r="O81" s="1"/>
      <c r="P81" s="1"/>
      <c r="Q81" s="1"/>
      <c r="R81" s="1"/>
      <c r="S81" s="1"/>
    </row>
    <row r="82" ht="15.75" customHeight="1">
      <c r="A82" s="1"/>
      <c r="B82" s="1"/>
      <c r="C82" s="1"/>
      <c r="D82" s="1"/>
      <c r="E82" s="1"/>
      <c r="F82" s="1"/>
      <c r="G82" s="1"/>
      <c r="H82" s="1"/>
      <c r="I82" s="1"/>
      <c r="J82" s="1"/>
      <c r="K82" s="1"/>
      <c r="L82" s="1"/>
      <c r="M82" s="1"/>
      <c r="N82" s="1"/>
      <c r="O82" s="1"/>
      <c r="P82" s="1"/>
      <c r="Q82" s="1"/>
      <c r="R82" s="1"/>
      <c r="S82" s="1"/>
    </row>
    <row r="83" ht="15.75" customHeight="1">
      <c r="A83" s="1"/>
      <c r="B83" s="1"/>
      <c r="C83" s="1"/>
      <c r="D83" s="1"/>
      <c r="E83" s="1"/>
      <c r="F83" s="1"/>
      <c r="G83" s="1"/>
      <c r="H83" s="1"/>
      <c r="I83" s="1"/>
      <c r="J83" s="1"/>
      <c r="K83" s="1"/>
      <c r="L83" s="1"/>
      <c r="M83" s="1"/>
      <c r="N83" s="1"/>
      <c r="O83" s="1"/>
      <c r="P83" s="1"/>
      <c r="Q83" s="1"/>
      <c r="R83" s="1"/>
      <c r="S83" s="1"/>
    </row>
    <row r="84" ht="15.75" customHeight="1">
      <c r="A84" s="1"/>
      <c r="B84" s="1"/>
      <c r="C84" s="1"/>
      <c r="D84" s="1"/>
      <c r="E84" s="1"/>
      <c r="F84" s="1"/>
      <c r="G84" s="1"/>
      <c r="H84" s="1"/>
      <c r="I84" s="1"/>
      <c r="J84" s="1"/>
      <c r="K84" s="1"/>
      <c r="L84" s="1"/>
      <c r="M84" s="1"/>
      <c r="N84" s="1"/>
      <c r="O84" s="1"/>
      <c r="P84" s="1"/>
      <c r="Q84" s="1"/>
      <c r="R84" s="1"/>
      <c r="S84" s="1"/>
    </row>
    <row r="85" ht="15.75" customHeight="1">
      <c r="A85" s="1"/>
      <c r="B85" s="1"/>
      <c r="C85" s="1"/>
      <c r="D85" s="1"/>
      <c r="E85" s="1"/>
      <c r="F85" s="1"/>
      <c r="G85" s="1"/>
      <c r="H85" s="1"/>
      <c r="I85" s="1"/>
      <c r="J85" s="1"/>
      <c r="K85" s="1"/>
      <c r="L85" s="1"/>
      <c r="M85" s="1"/>
      <c r="N85" s="1"/>
      <c r="O85" s="1"/>
      <c r="P85" s="1"/>
      <c r="Q85" s="1"/>
      <c r="R85" s="1"/>
      <c r="S85" s="1"/>
    </row>
    <row r="86" ht="15.75" customHeight="1">
      <c r="A86" s="1"/>
      <c r="B86" s="1"/>
      <c r="C86" s="1"/>
      <c r="D86" s="1"/>
      <c r="E86" s="1"/>
      <c r="F86" s="1"/>
      <c r="G86" s="1"/>
      <c r="H86" s="1"/>
      <c r="I86" s="1"/>
      <c r="J86" s="1"/>
      <c r="K86" s="1"/>
      <c r="L86" s="1"/>
      <c r="M86" s="1"/>
      <c r="N86" s="1"/>
      <c r="O86" s="1"/>
      <c r="P86" s="1"/>
      <c r="Q86" s="1"/>
      <c r="R86" s="1"/>
      <c r="S86" s="1"/>
    </row>
    <row r="87" ht="15.75" customHeight="1">
      <c r="A87" s="1"/>
      <c r="B87" s="1"/>
      <c r="C87" s="1"/>
      <c r="D87" s="1"/>
      <c r="E87" s="1"/>
      <c r="F87" s="1"/>
      <c r="G87" s="1"/>
      <c r="H87" s="1"/>
      <c r="I87" s="1"/>
      <c r="J87" s="1"/>
      <c r="K87" s="1"/>
      <c r="L87" s="1"/>
      <c r="M87" s="1"/>
      <c r="N87" s="1"/>
      <c r="O87" s="1"/>
      <c r="P87" s="1"/>
      <c r="Q87" s="1"/>
      <c r="R87" s="1"/>
      <c r="S87" s="1"/>
    </row>
    <row r="88" ht="15.75" customHeight="1">
      <c r="A88" s="1"/>
      <c r="B88" s="1"/>
      <c r="C88" s="1"/>
      <c r="D88" s="1"/>
      <c r="E88" s="1"/>
      <c r="F88" s="1"/>
      <c r="G88" s="1"/>
      <c r="H88" s="1"/>
      <c r="I88" s="1"/>
      <c r="J88" s="1"/>
      <c r="K88" s="1"/>
      <c r="L88" s="1"/>
      <c r="M88" s="1"/>
      <c r="N88" s="1"/>
      <c r="O88" s="1"/>
      <c r="P88" s="1"/>
      <c r="Q88" s="1"/>
      <c r="R88" s="1"/>
      <c r="S88" s="1"/>
    </row>
    <row r="89" ht="15.75" customHeight="1">
      <c r="A89" s="1"/>
      <c r="B89" s="1"/>
      <c r="C89" s="1"/>
      <c r="D89" s="1"/>
      <c r="E89" s="1"/>
      <c r="F89" s="1"/>
      <c r="G89" s="1"/>
      <c r="H89" s="1"/>
      <c r="I89" s="1"/>
      <c r="J89" s="1"/>
      <c r="K89" s="1"/>
      <c r="L89" s="1"/>
      <c r="M89" s="1"/>
      <c r="N89" s="1"/>
      <c r="O89" s="1"/>
      <c r="P89" s="1"/>
      <c r="Q89" s="1"/>
      <c r="R89" s="1"/>
      <c r="S89" s="1"/>
    </row>
    <row r="90" ht="15.75" customHeight="1">
      <c r="A90" s="83"/>
    </row>
    <row r="91" ht="15.75" customHeight="1">
      <c r="A91" s="83"/>
    </row>
    <row r="92" ht="15.75" customHeight="1">
      <c r="A92" s="83"/>
    </row>
    <row r="93" ht="15.75" customHeight="1">
      <c r="A93" s="83"/>
    </row>
    <row r="94" ht="15.75" customHeight="1">
      <c r="A94" s="83"/>
    </row>
    <row r="95" ht="15.75" customHeight="1">
      <c r="A95" s="83"/>
    </row>
    <row r="96" ht="15.75" customHeight="1">
      <c r="A96" s="83"/>
    </row>
    <row r="97" ht="15.75" customHeight="1">
      <c r="A97" s="83"/>
    </row>
    <row r="98" ht="15.75" customHeight="1">
      <c r="A98" s="83"/>
    </row>
    <row r="99" ht="15.75" customHeight="1">
      <c r="A99" s="83"/>
    </row>
    <row r="100" ht="15.75" customHeight="1">
      <c r="A100" s="83"/>
    </row>
    <row r="101" ht="15.75" customHeight="1">
      <c r="A101" s="83"/>
    </row>
    <row r="102" ht="15.75" customHeight="1">
      <c r="A102" s="83"/>
    </row>
    <row r="103" ht="15.75" customHeight="1">
      <c r="A103" s="83"/>
    </row>
    <row r="104" ht="15.75" customHeight="1">
      <c r="A104" s="83"/>
    </row>
    <row r="105" ht="15.75" customHeight="1">
      <c r="A105" s="83"/>
    </row>
    <row r="106" ht="15.75" customHeight="1">
      <c r="A106" s="83"/>
    </row>
    <row r="107" ht="15.75" customHeight="1">
      <c r="A107" s="83"/>
    </row>
    <row r="108" ht="15.75" customHeight="1">
      <c r="A108" s="83"/>
    </row>
    <row r="109" ht="15.75" customHeight="1">
      <c r="A109" s="83"/>
    </row>
    <row r="110" ht="15.75" customHeight="1">
      <c r="A110" s="83"/>
    </row>
    <row r="111" ht="15.75" customHeight="1">
      <c r="A111" s="83"/>
    </row>
    <row r="112" ht="15.75" customHeight="1">
      <c r="A112" s="83"/>
    </row>
    <row r="113" ht="15.75" customHeight="1">
      <c r="A113" s="83"/>
    </row>
    <row r="114" ht="15.75" customHeight="1">
      <c r="A114" s="83"/>
    </row>
    <row r="115" ht="15.75" customHeight="1">
      <c r="A115" s="83"/>
    </row>
    <row r="116" ht="15.75" customHeight="1">
      <c r="A116" s="83"/>
    </row>
    <row r="117" ht="15.75" customHeight="1">
      <c r="A117" s="83"/>
    </row>
    <row r="118" ht="15.75" customHeight="1">
      <c r="A118" s="83"/>
    </row>
    <row r="119" ht="15.75" customHeight="1">
      <c r="A119" s="83"/>
    </row>
    <row r="120" ht="15.75" customHeight="1">
      <c r="A120" s="83"/>
    </row>
    <row r="121" ht="15.75" customHeight="1">
      <c r="A121" s="83"/>
    </row>
    <row r="122" ht="15.75" customHeight="1">
      <c r="A122" s="83"/>
    </row>
    <row r="123" ht="15.75" customHeight="1">
      <c r="A123" s="83"/>
    </row>
    <row r="124" ht="15.75" customHeight="1">
      <c r="A124" s="83"/>
    </row>
    <row r="125" ht="15.75" customHeight="1">
      <c r="A125" s="83"/>
    </row>
    <row r="126" ht="15.75" customHeight="1">
      <c r="A126" s="83"/>
    </row>
    <row r="127" ht="15.75" customHeight="1">
      <c r="A127" s="83"/>
    </row>
    <row r="128" ht="15.75" customHeight="1">
      <c r="A128" s="83"/>
    </row>
    <row r="129" ht="15.75" customHeight="1">
      <c r="A129" s="83"/>
    </row>
    <row r="130" ht="15.75" customHeight="1">
      <c r="A130" s="83"/>
    </row>
    <row r="131" ht="15.75" customHeight="1">
      <c r="A131" s="83"/>
    </row>
    <row r="132" ht="15.75" customHeight="1">
      <c r="A132" s="83"/>
    </row>
    <row r="133" ht="15.75" customHeight="1">
      <c r="A133" s="83"/>
    </row>
    <row r="134" ht="15.75" customHeight="1">
      <c r="A134" s="83"/>
    </row>
    <row r="135" ht="15.75" customHeight="1">
      <c r="A135" s="83"/>
    </row>
    <row r="136" ht="15.75" customHeight="1">
      <c r="A136" s="83"/>
    </row>
    <row r="137" ht="15.75" customHeight="1">
      <c r="A137" s="83"/>
    </row>
    <row r="138" ht="15.75" customHeight="1">
      <c r="A138" s="83"/>
    </row>
    <row r="139" ht="15.75" customHeight="1">
      <c r="A139" s="83"/>
    </row>
    <row r="140" ht="15.75" customHeight="1">
      <c r="A140" s="83"/>
    </row>
    <row r="141" ht="15.75" customHeight="1">
      <c r="A141" s="83"/>
    </row>
    <row r="142" ht="15.75" customHeight="1">
      <c r="A142" s="83"/>
    </row>
    <row r="143" ht="15.75" customHeight="1">
      <c r="A143" s="83"/>
    </row>
    <row r="144" ht="15.75" customHeight="1">
      <c r="A144" s="83"/>
    </row>
    <row r="145" ht="15.75" customHeight="1">
      <c r="A145" s="83"/>
    </row>
    <row r="146" ht="15.75" customHeight="1">
      <c r="A146" s="83"/>
    </row>
    <row r="147" ht="15.75" customHeight="1">
      <c r="A147" s="83"/>
    </row>
    <row r="148" ht="15.75" customHeight="1">
      <c r="A148" s="83"/>
    </row>
    <row r="149" ht="15.75" customHeight="1">
      <c r="A149" s="83"/>
    </row>
    <row r="150" ht="15.75" customHeight="1">
      <c r="A150" s="83"/>
    </row>
    <row r="151" ht="15.75" customHeight="1">
      <c r="A151" s="83"/>
    </row>
    <row r="152" ht="15.75" customHeight="1">
      <c r="A152" s="83"/>
    </row>
    <row r="153" ht="15.75" customHeight="1">
      <c r="A153" s="83"/>
    </row>
    <row r="154" ht="15.75" customHeight="1">
      <c r="A154" s="83"/>
    </row>
    <row r="155" ht="15.75" customHeight="1">
      <c r="A155" s="83"/>
    </row>
    <row r="156" ht="15.75" customHeight="1">
      <c r="A156" s="83"/>
    </row>
    <row r="157" ht="15.75" customHeight="1">
      <c r="A157" s="83"/>
    </row>
    <row r="158" ht="15.75" customHeight="1">
      <c r="A158" s="83"/>
    </row>
    <row r="159" ht="15.75" customHeight="1">
      <c r="A159" s="83"/>
    </row>
    <row r="160" ht="15.75" customHeight="1">
      <c r="A160" s="83"/>
    </row>
    <row r="161" ht="15.75" customHeight="1">
      <c r="A161" s="83"/>
    </row>
    <row r="162" ht="15.75" customHeight="1">
      <c r="A162" s="83"/>
    </row>
    <row r="163" ht="15.75" customHeight="1">
      <c r="A163" s="83"/>
    </row>
    <row r="164" ht="15.75" customHeight="1">
      <c r="A164" s="83"/>
    </row>
    <row r="165" ht="15.75" customHeight="1">
      <c r="A165" s="83"/>
    </row>
    <row r="166" ht="15.75" customHeight="1">
      <c r="A166" s="83"/>
    </row>
    <row r="167" ht="15.75" customHeight="1">
      <c r="A167" s="83"/>
    </row>
    <row r="168" ht="15.75" customHeight="1">
      <c r="A168" s="83"/>
    </row>
    <row r="169" ht="15.75" customHeight="1">
      <c r="A169" s="83"/>
    </row>
    <row r="170" ht="15.75" customHeight="1">
      <c r="A170" s="83"/>
    </row>
    <row r="171" ht="15.75" customHeight="1">
      <c r="A171" s="83"/>
    </row>
    <row r="172" ht="15.75" customHeight="1">
      <c r="A172" s="83"/>
    </row>
    <row r="173" ht="15.75" customHeight="1">
      <c r="A173" s="83"/>
    </row>
    <row r="174" ht="15.75" customHeight="1">
      <c r="A174" s="83"/>
    </row>
    <row r="175" ht="15.75" customHeight="1">
      <c r="A175" s="83"/>
    </row>
    <row r="176" ht="15.75" customHeight="1">
      <c r="A176" s="83"/>
    </row>
    <row r="177" ht="15.75" customHeight="1">
      <c r="A177" s="83"/>
    </row>
    <row r="178" ht="15.75" customHeight="1">
      <c r="A178" s="83"/>
    </row>
    <row r="179" ht="15.75" customHeight="1">
      <c r="A179" s="83"/>
    </row>
    <row r="180" ht="15.75" customHeight="1">
      <c r="A180" s="83"/>
    </row>
    <row r="181" ht="15.75" customHeight="1">
      <c r="A181" s="83"/>
    </row>
    <row r="182" ht="15.75" customHeight="1">
      <c r="A182" s="83"/>
    </row>
    <row r="183" ht="15.75" customHeight="1">
      <c r="A183" s="83"/>
    </row>
    <row r="184" ht="15.75" customHeight="1">
      <c r="A184" s="83"/>
    </row>
    <row r="185" ht="15.75" customHeight="1">
      <c r="A185" s="83"/>
    </row>
    <row r="186" ht="15.75" customHeight="1">
      <c r="A186" s="83"/>
    </row>
    <row r="187" ht="15.75" customHeight="1">
      <c r="A187" s="83"/>
    </row>
    <row r="188" ht="15.75" customHeight="1">
      <c r="A188" s="83"/>
    </row>
    <row r="189" ht="15.75" customHeight="1">
      <c r="A189" s="83"/>
    </row>
    <row r="190" ht="15.75" customHeight="1">
      <c r="A190" s="83"/>
    </row>
    <row r="191" ht="15.75" customHeight="1">
      <c r="A191" s="83"/>
    </row>
    <row r="192" ht="15.75" customHeight="1">
      <c r="A192" s="83"/>
    </row>
    <row r="193" ht="15.75" customHeight="1">
      <c r="A193" s="83"/>
    </row>
    <row r="194" ht="15.75" customHeight="1">
      <c r="A194" s="83"/>
    </row>
    <row r="195" ht="15.75" customHeight="1">
      <c r="A195" s="83"/>
    </row>
    <row r="196" ht="15.75" customHeight="1">
      <c r="A196" s="83"/>
    </row>
    <row r="197" ht="15.75" customHeight="1">
      <c r="A197" s="83"/>
    </row>
    <row r="198" ht="15.75" customHeight="1">
      <c r="A198" s="83"/>
    </row>
    <row r="199" ht="15.75" customHeight="1">
      <c r="A199" s="83"/>
    </row>
    <row r="200" ht="15.75" customHeight="1">
      <c r="A200" s="83"/>
    </row>
    <row r="201" ht="15.75" customHeight="1">
      <c r="A201" s="83"/>
    </row>
    <row r="202" ht="15.75" customHeight="1">
      <c r="A202" s="83"/>
    </row>
    <row r="203" ht="15.75" customHeight="1">
      <c r="A203" s="83"/>
    </row>
    <row r="204" ht="15.75" customHeight="1">
      <c r="A204" s="83"/>
    </row>
    <row r="205" ht="15.75" customHeight="1">
      <c r="A205" s="83"/>
    </row>
    <row r="206" ht="15.75" customHeight="1">
      <c r="A206" s="83"/>
    </row>
    <row r="207" ht="15.75" customHeight="1">
      <c r="A207" s="83"/>
    </row>
    <row r="208" ht="15.75" customHeight="1">
      <c r="A208" s="83"/>
    </row>
    <row r="209" ht="15.75" customHeight="1">
      <c r="A209" s="83"/>
    </row>
    <row r="210" ht="15.75" customHeight="1">
      <c r="A210" s="83"/>
    </row>
    <row r="211" ht="15.75" customHeight="1">
      <c r="A211" s="83"/>
    </row>
    <row r="212" ht="15.75" customHeight="1">
      <c r="A212" s="83"/>
    </row>
    <row r="213" ht="15.75" customHeight="1">
      <c r="A213" s="83"/>
    </row>
    <row r="214" ht="15.75" customHeight="1">
      <c r="A214" s="83"/>
    </row>
    <row r="215" ht="15.75" customHeight="1">
      <c r="A215" s="83"/>
    </row>
    <row r="216" ht="15.75" customHeight="1">
      <c r="A216" s="83"/>
    </row>
    <row r="217" ht="15.75" customHeight="1">
      <c r="A217" s="83"/>
    </row>
    <row r="218" ht="15.75" customHeight="1">
      <c r="A218" s="83"/>
    </row>
    <row r="219" ht="15.75" customHeight="1">
      <c r="A219" s="83"/>
    </row>
    <row r="220" ht="15.75" customHeight="1">
      <c r="A220" s="83"/>
    </row>
    <row r="221" ht="15.75" customHeight="1">
      <c r="A221" s="83"/>
    </row>
    <row r="222" ht="15.75" customHeight="1">
      <c r="A222" s="83"/>
    </row>
    <row r="223" ht="15.75" customHeight="1">
      <c r="A223" s="83"/>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58">
    <mergeCell ref="B2:I2"/>
    <mergeCell ref="L2:Q2"/>
    <mergeCell ref="B3:I3"/>
    <mergeCell ref="B4:I4"/>
    <mergeCell ref="B5:I5"/>
    <mergeCell ref="K7:K11"/>
    <mergeCell ref="O12:Q12"/>
    <mergeCell ref="B6:I12"/>
    <mergeCell ref="B13:I13"/>
    <mergeCell ref="B14:D14"/>
    <mergeCell ref="G14:I14"/>
    <mergeCell ref="C15:D15"/>
    <mergeCell ref="H15:I15"/>
    <mergeCell ref="G17:I17"/>
    <mergeCell ref="C31:D31"/>
    <mergeCell ref="C32:D32"/>
    <mergeCell ref="C33:D33"/>
    <mergeCell ref="G31:I31"/>
    <mergeCell ref="G32:I32"/>
    <mergeCell ref="G33:I33"/>
    <mergeCell ref="G25:I25"/>
    <mergeCell ref="G26:I26"/>
    <mergeCell ref="G27:I27"/>
    <mergeCell ref="G28:I28"/>
    <mergeCell ref="G30:I30"/>
    <mergeCell ref="C24:D24"/>
    <mergeCell ref="C25:D25"/>
    <mergeCell ref="C26:D26"/>
    <mergeCell ref="C27:D27"/>
    <mergeCell ref="C28:D28"/>
    <mergeCell ref="C29:D29"/>
    <mergeCell ref="G24:I24"/>
    <mergeCell ref="G29:I29"/>
    <mergeCell ref="O4:Q4"/>
    <mergeCell ref="O5:Q5"/>
    <mergeCell ref="O3:Q3"/>
    <mergeCell ref="O6:Q6"/>
    <mergeCell ref="K4:K6"/>
    <mergeCell ref="O7:Q7"/>
    <mergeCell ref="O8:Q8"/>
    <mergeCell ref="O9:Q9"/>
    <mergeCell ref="O10:Q10"/>
    <mergeCell ref="O11:Q11"/>
    <mergeCell ref="K17:N17"/>
    <mergeCell ref="C30:D30"/>
    <mergeCell ref="G20:I20"/>
    <mergeCell ref="G21:I21"/>
    <mergeCell ref="G22:I22"/>
    <mergeCell ref="G23:I23"/>
    <mergeCell ref="B17:D17"/>
    <mergeCell ref="C18:D18"/>
    <mergeCell ref="C19:D19"/>
    <mergeCell ref="C20:D20"/>
    <mergeCell ref="C21:D21"/>
    <mergeCell ref="C22:D22"/>
    <mergeCell ref="C23:D23"/>
    <mergeCell ref="G18:I18"/>
    <mergeCell ref="G19:I19"/>
  </mergeCells>
  <dataValidations>
    <dataValidation type="list" allowBlank="1" showErrorMessage="1" sqref="O4:O12">
      <formula1>"Sí,No"</formula1>
    </dataValidation>
    <dataValidation type="list" allowBlank="1" showErrorMessage="1" sqref="C18">
      <formula1>"Possess Default Pawn,Possess Infected Pawn"</formula1>
    </dataValidation>
    <dataValidation type="list" allowBlank="1" showErrorMessage="1" sqref="C19:C33">
      <formula1>"Landmine,TP,Infection (Distraction),Move (Without Statue),Move (With Statue),Possess Default Pawn,Possess Infected Pawn"</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3"/>
    <col customWidth="1" min="11" max="11" width="22.0"/>
    <col customWidth="1" min="12" max="12" width="28.25"/>
    <col customWidth="1" min="13" max="13" width="14.25"/>
    <col customWidth="1" min="14" max="14" width="13.63"/>
  </cols>
  <sheetData>
    <row r="1" ht="15.75" customHeight="1">
      <c r="A1" s="1"/>
      <c r="B1" s="1"/>
      <c r="C1" s="1"/>
      <c r="D1" s="1"/>
      <c r="E1" s="1"/>
      <c r="F1" s="1"/>
      <c r="G1" s="1"/>
      <c r="H1" s="1"/>
      <c r="I1" s="1"/>
      <c r="J1" s="1"/>
      <c r="K1" s="1"/>
      <c r="L1" s="1"/>
      <c r="M1" s="1"/>
      <c r="N1" s="1"/>
      <c r="O1" s="1"/>
      <c r="P1" s="1"/>
      <c r="Q1" s="1"/>
      <c r="R1" s="1"/>
      <c r="S1" s="1"/>
    </row>
    <row r="2" ht="33.0" customHeight="1">
      <c r="A2" s="1"/>
      <c r="B2" s="2" t="s">
        <v>167</v>
      </c>
      <c r="J2" s="1"/>
      <c r="K2" s="1"/>
      <c r="L2" s="1"/>
      <c r="M2" s="1"/>
      <c r="N2" s="1"/>
      <c r="O2" s="1"/>
      <c r="P2" s="1"/>
      <c r="Q2" s="1"/>
      <c r="R2" s="1"/>
      <c r="S2" s="1"/>
    </row>
    <row r="3" ht="25.5" customHeight="1">
      <c r="A3" s="1"/>
      <c r="B3" s="3" t="s">
        <v>1</v>
      </c>
      <c r="J3" s="1"/>
      <c r="K3" s="1"/>
      <c r="L3" s="1"/>
      <c r="M3" s="1"/>
      <c r="N3" s="1"/>
      <c r="O3" s="1"/>
      <c r="P3" s="1"/>
      <c r="Q3" s="1"/>
      <c r="R3" s="1"/>
      <c r="S3" s="1"/>
    </row>
    <row r="4" ht="15.75" customHeight="1">
      <c r="A4" s="1"/>
      <c r="B4" s="1"/>
      <c r="J4" s="1"/>
      <c r="K4" s="1"/>
      <c r="L4" s="1"/>
      <c r="M4" s="1"/>
      <c r="N4" s="1"/>
      <c r="O4" s="1"/>
      <c r="P4" s="1"/>
      <c r="Q4" s="1"/>
      <c r="R4" s="1"/>
      <c r="S4" s="1"/>
    </row>
    <row r="5" ht="15.75" customHeight="1">
      <c r="A5" s="1"/>
      <c r="B5" s="4" t="s">
        <v>168</v>
      </c>
      <c r="J5" s="1"/>
      <c r="K5" s="113" t="s">
        <v>169</v>
      </c>
      <c r="L5" s="114" t="s">
        <v>170</v>
      </c>
      <c r="M5" s="114" t="s">
        <v>171</v>
      </c>
      <c r="N5" s="1"/>
      <c r="O5" s="1"/>
      <c r="P5" s="1"/>
      <c r="Q5" s="1"/>
      <c r="R5" s="1"/>
      <c r="S5" s="1"/>
    </row>
    <row r="6" ht="15.75" customHeight="1">
      <c r="A6" s="1"/>
      <c r="B6" s="5" t="s">
        <v>172</v>
      </c>
      <c r="J6" s="1"/>
      <c r="K6" s="115">
        <f>RANDBETWEEN($C$16,$C$22)</f>
        <v>3</v>
      </c>
      <c r="L6" s="115">
        <f>RANDBETWEEN($E$16,$E$17)</f>
        <v>11</v>
      </c>
      <c r="M6" s="115">
        <f>RANDBETWEEN($G$16,$G$20)</f>
        <v>102</v>
      </c>
      <c r="N6" s="1"/>
      <c r="O6" s="1"/>
      <c r="P6" s="1"/>
      <c r="Q6" s="1"/>
      <c r="R6" s="1"/>
      <c r="S6" s="1"/>
    </row>
    <row r="7" ht="15.75" customHeight="1">
      <c r="A7" s="1"/>
      <c r="J7" s="1"/>
      <c r="K7" s="113" t="s">
        <v>113</v>
      </c>
      <c r="L7" s="114" t="s">
        <v>173</v>
      </c>
      <c r="M7" s="114" t="s">
        <v>174</v>
      </c>
      <c r="N7" s="1"/>
      <c r="O7" s="1"/>
      <c r="P7" s="1"/>
      <c r="Q7" s="1"/>
      <c r="R7" s="1"/>
      <c r="S7" s="1"/>
    </row>
    <row r="8" ht="15.75" customHeight="1">
      <c r="A8" s="1"/>
      <c r="J8" s="1"/>
      <c r="K8" s="115">
        <f>RANDBETWEEN($C$16,$C$22)</f>
        <v>4</v>
      </c>
      <c r="L8" s="115">
        <f>RANDBETWEEN($E$16,$E$17)</f>
        <v>10</v>
      </c>
      <c r="M8" s="115">
        <f>RANDBETWEEN($G$16,$G$20)</f>
        <v>100</v>
      </c>
      <c r="N8" s="1"/>
      <c r="O8" s="1"/>
      <c r="P8" s="1"/>
      <c r="Q8" s="1"/>
      <c r="R8" s="1"/>
      <c r="S8" s="1"/>
    </row>
    <row r="9" ht="15.75" customHeight="1">
      <c r="A9" s="1"/>
      <c r="J9" s="1"/>
      <c r="K9" s="115" t="str">
        <f>IF(K8=$C$16,"Infection",IF(K8=$C$17,"Pulse",IF(K8=$C$18,"Teleport",IF(K8=$C$19,"Throwable Object",IF(K8=$C$20,"Possession",IF(K8=$C$21,"Takedown",IF(K8=$C$22,"Flip","Aaaaaaaah")))))))</f>
        <v>Throwable Object</v>
      </c>
      <c r="L9" s="115" t="str">
        <f>IF(L8=$E$16,"Foreman",IF(L8=$E$17,"Guards","Aaaaaaaah"))</f>
        <v>Foreman</v>
      </c>
      <c r="M9" s="115" t="str">
        <f>IF(M8=$G$16,"Statues",IF(M8=$G$17,"Social Areas",IF(M8=$G$18,"Objects (Keys)",IF(M8=$G$19,"Doors",IF(M8=$G$20,"Hidding Spots","EXTEND FROM HERE")))))</f>
        <v>Statues</v>
      </c>
      <c r="N9" s="1"/>
      <c r="O9" s="1"/>
      <c r="P9" s="1"/>
      <c r="Q9" s="1"/>
      <c r="R9" s="1"/>
      <c r="S9" s="1"/>
    </row>
    <row r="10" ht="15.75" customHeight="1">
      <c r="A10" s="1"/>
      <c r="J10" s="1"/>
      <c r="K10" s="1"/>
      <c r="L10" s="1"/>
      <c r="M10" s="1"/>
      <c r="N10" s="1"/>
      <c r="O10" s="1"/>
      <c r="P10" s="1"/>
      <c r="Q10" s="1"/>
      <c r="R10" s="1"/>
      <c r="S10" s="1"/>
    </row>
    <row r="11" ht="15.75" customHeight="1">
      <c r="A11" s="1"/>
      <c r="J11" s="1"/>
      <c r="K11" s="116" t="s">
        <v>175</v>
      </c>
      <c r="L11" s="26"/>
      <c r="M11" s="26"/>
      <c r="N11" s="26"/>
      <c r="O11" s="27"/>
      <c r="P11" s="1"/>
      <c r="Q11" s="1"/>
      <c r="R11" s="1"/>
      <c r="S11" s="1"/>
    </row>
    <row r="12" ht="15.75" customHeight="1">
      <c r="A12" s="1"/>
      <c r="J12" s="1"/>
      <c r="K12" s="117" t="s">
        <v>176</v>
      </c>
      <c r="L12" s="26"/>
      <c r="M12" s="26"/>
      <c r="N12" s="26"/>
      <c r="O12" s="26"/>
      <c r="P12" s="1"/>
      <c r="Q12" s="1"/>
      <c r="R12" s="1"/>
      <c r="S12" s="1"/>
    </row>
    <row r="13" ht="15.75" customHeight="1">
      <c r="A13" s="1"/>
      <c r="B13" s="1"/>
      <c r="J13" s="1"/>
      <c r="K13" s="115">
        <f>RANDBETWEEN($C$16,$C$22)</f>
        <v>1</v>
      </c>
      <c r="L13" s="115">
        <f>RANDBETWEEN($E$16,$E$17)</f>
        <v>10</v>
      </c>
      <c r="M13" s="115">
        <f t="shared" ref="M13:N13" si="1">RANDBETWEEN($G$16,$G$20)</f>
        <v>101</v>
      </c>
      <c r="N13" s="115">
        <f t="shared" si="1"/>
        <v>103</v>
      </c>
      <c r="O13" s="1"/>
      <c r="P13" s="1"/>
      <c r="Q13" s="1"/>
      <c r="R13" s="1"/>
      <c r="S13" s="1"/>
    </row>
    <row r="14" ht="15.75" customHeight="1">
      <c r="A14" s="1"/>
      <c r="B14" s="118" t="s">
        <v>177</v>
      </c>
      <c r="C14" s="26"/>
      <c r="D14" s="26"/>
      <c r="E14" s="26"/>
      <c r="F14" s="26"/>
      <c r="G14" s="27"/>
      <c r="H14" s="1"/>
      <c r="I14" s="1"/>
      <c r="J14" s="1"/>
      <c r="K14" s="115" t="str">
        <f>IF(K13=$C$16,"Infection",IF(K13=$C$17,"Pulse",IF(K13=$C$18,"Teleport",IF(K13=$C$19,"Throwable Object",IF(K13=$C$20,"Possession",IF(K13=$C$21,"Takedown",IF(K13=$C$22,"Flip","Aaaaaaaah")))))))</f>
        <v>Infection</v>
      </c>
      <c r="L14" s="115" t="str">
        <f>IF(L13=$E$16,"Foreman",IF(L13=$E$17,"Guards","Aaaaaaaah"))</f>
        <v>Foreman</v>
      </c>
      <c r="M14" s="115" t="str">
        <f t="shared" ref="M14:N14" si="2">IF(M13=$G$16,"Statues",IF(M13=$G$17,"Social Areas",IF(M13=$G$18,"Objects (Keys)",IF(M13=$G$19,"Doors",IF(M13=$G$20,"Hidding Spots","EXTEND FROM HERE")))))</f>
        <v>Social Areas</v>
      </c>
      <c r="N14" s="115" t="str">
        <f t="shared" si="2"/>
        <v>Doors</v>
      </c>
      <c r="O14" s="1"/>
      <c r="P14" s="1"/>
      <c r="Q14" s="1"/>
      <c r="R14" s="1"/>
      <c r="S14" s="1"/>
    </row>
    <row r="15" ht="15.75" customHeight="1">
      <c r="A15" s="1"/>
      <c r="B15" s="119" t="s">
        <v>178</v>
      </c>
      <c r="C15" s="119" t="s">
        <v>179</v>
      </c>
      <c r="D15" s="119" t="s">
        <v>180</v>
      </c>
      <c r="E15" s="119" t="s">
        <v>179</v>
      </c>
      <c r="F15" s="119" t="s">
        <v>181</v>
      </c>
      <c r="G15" s="119" t="s">
        <v>179</v>
      </c>
      <c r="H15" s="1"/>
      <c r="I15" s="1"/>
      <c r="J15" s="1"/>
      <c r="K15" s="1"/>
      <c r="L15" s="1"/>
      <c r="M15" s="1"/>
      <c r="N15" s="1"/>
      <c r="O15" s="1"/>
      <c r="P15" s="1"/>
      <c r="Q15" s="1"/>
      <c r="R15" s="1"/>
      <c r="S15" s="1"/>
    </row>
    <row r="16" ht="15.75" customHeight="1">
      <c r="A16" s="1"/>
      <c r="B16" s="60" t="s">
        <v>182</v>
      </c>
      <c r="C16" s="36">
        <v>1.0</v>
      </c>
      <c r="D16" s="60" t="s">
        <v>183</v>
      </c>
      <c r="E16" s="36">
        <v>10.0</v>
      </c>
      <c r="F16" s="60" t="s">
        <v>108</v>
      </c>
      <c r="G16" s="36">
        <v>100.0</v>
      </c>
      <c r="H16" s="1"/>
      <c r="I16" s="1"/>
      <c r="J16" s="1"/>
      <c r="K16" s="117" t="s">
        <v>184</v>
      </c>
      <c r="L16" s="26"/>
      <c r="M16" s="26"/>
      <c r="N16" s="26"/>
      <c r="O16" s="26"/>
      <c r="P16" s="1"/>
      <c r="Q16" s="1"/>
      <c r="R16" s="1"/>
      <c r="S16" s="1"/>
    </row>
    <row r="17" ht="15.75" customHeight="1">
      <c r="A17" s="1"/>
      <c r="B17" s="60" t="s">
        <v>121</v>
      </c>
      <c r="C17" s="36">
        <v>2.0</v>
      </c>
      <c r="D17" s="60" t="s">
        <v>185</v>
      </c>
      <c r="E17" s="36">
        <v>11.0</v>
      </c>
      <c r="F17" s="120" t="s">
        <v>186</v>
      </c>
      <c r="G17" s="36">
        <v>101.0</v>
      </c>
      <c r="H17" s="1"/>
      <c r="I17" s="1"/>
      <c r="J17" s="1"/>
      <c r="K17" s="121">
        <f>RANDBETWEEN($C$16,$C$22)</f>
        <v>3</v>
      </c>
      <c r="L17" s="115">
        <f>RANDBETWEEN($E$16,$E$17)</f>
        <v>10</v>
      </c>
      <c r="M17" s="115">
        <f>RANDBETWEEN($G$16,$G$20)</f>
        <v>100</v>
      </c>
      <c r="N17" s="1"/>
      <c r="O17" s="1"/>
      <c r="P17" s="1"/>
      <c r="Q17" s="1"/>
      <c r="R17" s="1"/>
      <c r="S17" s="1"/>
    </row>
    <row r="18" ht="15.75" customHeight="1">
      <c r="A18" s="1"/>
      <c r="B18" s="60" t="s">
        <v>119</v>
      </c>
      <c r="C18" s="35">
        <v>3.0</v>
      </c>
      <c r="D18" s="120"/>
      <c r="E18" s="36"/>
      <c r="F18" s="60" t="s">
        <v>187</v>
      </c>
      <c r="G18" s="36">
        <v>102.0</v>
      </c>
      <c r="H18" s="1"/>
      <c r="I18" s="1"/>
      <c r="J18" s="1"/>
      <c r="K18" s="115" t="str">
        <f>IF(K17=$C$16,"Infection",IF(K17=$C$17,"Pulse",IF(K17=$C$18,"Teleport",IF(K17=$C$19,"Throwable Object",IF(K17=$C$20,"Possession",IF(K17=$C$21,"Takedown",IF(K17=$C$22,"Flip","Aaaaaaaah")))))))</f>
        <v>Teleport</v>
      </c>
      <c r="L18" s="115" t="str">
        <f>IF(L17=$E$16,"Foreman",IF(L17=$E$17,"Guards","Aaaaaaaah"))</f>
        <v>Foreman</v>
      </c>
      <c r="M18" s="115" t="str">
        <f>IF(M17=$G$16,"Statues",IF(M17=$G$17,"Social Areas",IF(M17=$G$18,"Objects (Keys)",IF(M17=$G$19,"Doors",IF(M17=$G$20,"Hidding Spots","EXTEND FROM HERE")))))</f>
        <v>Statues</v>
      </c>
      <c r="N18" s="1"/>
      <c r="O18" s="1"/>
      <c r="P18" s="1"/>
      <c r="Q18" s="1"/>
      <c r="R18" s="1"/>
      <c r="S18" s="1"/>
    </row>
    <row r="19" ht="15.75" customHeight="1">
      <c r="A19" s="1"/>
      <c r="B19" s="60" t="s">
        <v>188</v>
      </c>
      <c r="C19" s="35">
        <v>4.0</v>
      </c>
      <c r="D19" s="120"/>
      <c r="E19" s="36"/>
      <c r="F19" s="60" t="s">
        <v>189</v>
      </c>
      <c r="G19" s="36">
        <v>103.0</v>
      </c>
      <c r="H19" s="1"/>
      <c r="I19" s="1"/>
      <c r="J19" s="1"/>
      <c r="K19" s="1"/>
      <c r="L19" s="1"/>
      <c r="M19" s="1"/>
      <c r="N19" s="1"/>
      <c r="O19" s="1"/>
      <c r="P19" s="1"/>
      <c r="Q19" s="1"/>
      <c r="R19" s="1"/>
      <c r="S19" s="1"/>
    </row>
    <row r="20" ht="15.75" customHeight="1">
      <c r="A20" s="1"/>
      <c r="B20" s="60" t="s">
        <v>117</v>
      </c>
      <c r="C20" s="35">
        <v>5.0</v>
      </c>
      <c r="D20" s="120"/>
      <c r="E20" s="36"/>
      <c r="F20" s="60" t="s">
        <v>190</v>
      </c>
      <c r="G20" s="36">
        <v>104.0</v>
      </c>
      <c r="H20" s="1"/>
      <c r="I20" s="1"/>
      <c r="J20" s="1"/>
      <c r="K20" s="122" t="s">
        <v>191</v>
      </c>
      <c r="L20" s="26"/>
      <c r="M20" s="26"/>
      <c r="N20" s="26"/>
      <c r="O20" s="26"/>
      <c r="P20" s="1"/>
      <c r="Q20" s="1"/>
      <c r="R20" s="1"/>
      <c r="S20" s="1"/>
    </row>
    <row r="21" ht="15.75" customHeight="1">
      <c r="A21" s="1"/>
      <c r="B21" s="120" t="s">
        <v>192</v>
      </c>
      <c r="C21" s="36">
        <v>6.0</v>
      </c>
      <c r="D21" s="120"/>
      <c r="E21" s="36"/>
      <c r="F21" s="120"/>
      <c r="G21" s="36"/>
      <c r="H21" s="1"/>
      <c r="I21" s="1"/>
      <c r="J21" s="1"/>
      <c r="K21" s="121">
        <f>RANDBETWEEN($C$16,$C$22)</f>
        <v>7</v>
      </c>
      <c r="L21" s="121">
        <f>RANDBETWEEN($E$16,$E$17)</f>
        <v>11</v>
      </c>
      <c r="M21" s="121">
        <f t="shared" ref="M21:O21" si="3">RANDBETWEEN($G$16,$G$20)</f>
        <v>102</v>
      </c>
      <c r="N21" s="121">
        <f t="shared" si="3"/>
        <v>104</v>
      </c>
      <c r="O21" s="121">
        <f t="shared" si="3"/>
        <v>104</v>
      </c>
      <c r="P21" s="1"/>
      <c r="Q21" s="1"/>
      <c r="R21" s="1"/>
      <c r="S21" s="1"/>
    </row>
    <row r="22" ht="15.75" customHeight="1">
      <c r="A22" s="1"/>
      <c r="B22" s="60" t="s">
        <v>193</v>
      </c>
      <c r="C22" s="36">
        <v>7.0</v>
      </c>
      <c r="D22" s="120"/>
      <c r="E22" s="36"/>
      <c r="F22" s="120"/>
      <c r="G22" s="36"/>
      <c r="H22" s="1"/>
      <c r="I22" s="1"/>
      <c r="J22" s="1"/>
      <c r="K22" s="123" t="str">
        <f>IF(K21=$C$16,"Infection",IF(K21=$C$17,"Pulse",IF(K21=$C$18,"Teleport",IF(K21=$C$19,"Throwable Object",IF(K21=$C$20,"Possession",IF(K21=$C$21,"Takedown",IF(K21=$C$22,"Flip","Aaaaaaaah")))))))</f>
        <v>Flip</v>
      </c>
      <c r="L22" s="123" t="str">
        <f>IF(L21=$E$16,"Foreman",IF(L21=$E$17,"Guards","Aaaaaaaah"))</f>
        <v>Guards</v>
      </c>
      <c r="M22" s="123" t="str">
        <f t="shared" ref="M22:O22" si="4">IF(M21=$G$16,"Statues",IF(M21=$G$17,"Social Areas",IF(M21=$G$18,"Objects (Keys)",IF(M21=$G$19,"Doors",IF(M21=$G$20,"Hidding Spots","EXTEND FROM HERE")))))</f>
        <v>Objects (Keys)</v>
      </c>
      <c r="N22" s="123" t="str">
        <f t="shared" si="4"/>
        <v>Hidding Spots</v>
      </c>
      <c r="O22" s="123" t="str">
        <f t="shared" si="4"/>
        <v>Hidding Spots</v>
      </c>
      <c r="P22" s="1"/>
      <c r="Q22" s="1"/>
      <c r="R22" s="1"/>
      <c r="S22" s="1"/>
    </row>
    <row r="23" ht="15.75" customHeight="1">
      <c r="A23" s="1"/>
      <c r="B23" s="120"/>
      <c r="C23" s="36"/>
      <c r="D23" s="120"/>
      <c r="E23" s="36"/>
      <c r="F23" s="120"/>
      <c r="G23" s="36"/>
      <c r="H23" s="1"/>
      <c r="I23" s="1"/>
      <c r="J23" s="1"/>
      <c r="K23" s="1"/>
      <c r="L23" s="1"/>
      <c r="M23" s="1"/>
      <c r="N23" s="1"/>
      <c r="O23" s="1"/>
      <c r="P23" s="1"/>
      <c r="Q23" s="1"/>
      <c r="R23" s="1"/>
      <c r="S23" s="1"/>
    </row>
    <row r="24" ht="15.75" customHeight="1">
      <c r="A24" s="1"/>
      <c r="B24" s="120"/>
      <c r="C24" s="36"/>
      <c r="D24" s="120"/>
      <c r="E24" s="36"/>
      <c r="F24" s="120"/>
      <c r="G24" s="36"/>
      <c r="H24" s="1"/>
      <c r="I24" s="1"/>
      <c r="J24" s="1"/>
      <c r="K24" s="117" t="s">
        <v>194</v>
      </c>
      <c r="L24" s="26"/>
      <c r="M24" s="26"/>
      <c r="N24" s="26"/>
      <c r="O24" s="26"/>
      <c r="P24" s="1"/>
      <c r="Q24" s="1"/>
      <c r="R24" s="1"/>
      <c r="S24" s="1"/>
    </row>
    <row r="25" ht="15.75" customHeight="1">
      <c r="A25" s="1"/>
      <c r="B25" s="1"/>
      <c r="C25" s="1"/>
      <c r="D25" s="1"/>
      <c r="E25" s="1"/>
      <c r="F25" s="1"/>
      <c r="G25" s="1"/>
      <c r="H25" s="1"/>
      <c r="I25" s="1"/>
      <c r="J25" s="1"/>
      <c r="K25" s="121">
        <f>RANDBETWEEN($C$16,$C$22)</f>
        <v>1</v>
      </c>
      <c r="L25" s="121">
        <f t="shared" ref="L25:M25" si="5">RANDBETWEEN($E$16,$E$17)</f>
        <v>11</v>
      </c>
      <c r="M25" s="121">
        <f t="shared" si="5"/>
        <v>11</v>
      </c>
      <c r="N25" s="115">
        <f>RANDBETWEEN($G$16,$G$20)</f>
        <v>100</v>
      </c>
      <c r="O25" s="1"/>
      <c r="P25" s="1"/>
      <c r="Q25" s="1"/>
      <c r="R25" s="1"/>
      <c r="S25" s="1"/>
    </row>
    <row r="26" ht="15.75" customHeight="1">
      <c r="A26" s="1"/>
      <c r="B26" s="95" t="s">
        <v>195</v>
      </c>
      <c r="C26" s="26"/>
      <c r="D26" s="26"/>
      <c r="E26" s="26"/>
      <c r="F26" s="26"/>
      <c r="G26" s="26"/>
      <c r="H26" s="26"/>
      <c r="I26" s="27"/>
      <c r="J26" s="1"/>
      <c r="K26" s="123" t="str">
        <f>IF(K25=$C$16,"Infection",IF(K25=$C$17,"Pulse",IF(K25=$C$18,"Teleport",IF(K25=$C$19,"Throwable Object",IF(K25=$C$20,"Possession",IF(K25=$C$21,"Takedown",IF(K25=$C$22,"Flip","Aaaaaaaah")))))))</f>
        <v>Infection</v>
      </c>
      <c r="L26" s="123" t="str">
        <f t="shared" ref="L26:M26" si="6">IF(L25=$E$16,"Foreman",IF(L25=$E$17,"Guards","Aaaaaaaah"))</f>
        <v>Guards</v>
      </c>
      <c r="M26" s="123" t="str">
        <f t="shared" si="6"/>
        <v>Guards</v>
      </c>
      <c r="N26" s="123" t="str">
        <f>IF(N25=$G$16,"Statues",IF(N25=$G$17,"Social Areas",IF(N25=$G$18,"Objects (Keys)",IF(N25=$G$19,"Doors",IF(N25=$G$20,"Hidding Spots","EXTEND FROM HERE")))))</f>
        <v>Statues</v>
      </c>
      <c r="O26" s="1"/>
      <c r="P26" s="1"/>
      <c r="Q26" s="1"/>
      <c r="R26" s="1"/>
      <c r="S26" s="1"/>
    </row>
    <row r="27" ht="15.75" customHeight="1">
      <c r="A27" s="1"/>
      <c r="B27" s="87" t="s">
        <v>196</v>
      </c>
      <c r="C27" s="87" t="s">
        <v>197</v>
      </c>
      <c r="D27" s="87" t="s">
        <v>198</v>
      </c>
      <c r="E27" s="87" t="s">
        <v>199</v>
      </c>
      <c r="F27" s="87" t="s">
        <v>200</v>
      </c>
      <c r="G27" s="86" t="s">
        <v>201</v>
      </c>
      <c r="H27" s="27"/>
      <c r="I27" s="87" t="s">
        <v>202</v>
      </c>
      <c r="J27" s="1"/>
      <c r="K27" s="82"/>
      <c r="L27" s="1"/>
      <c r="M27" s="1"/>
      <c r="N27" s="1"/>
      <c r="O27" s="1"/>
      <c r="P27" s="1"/>
      <c r="Q27" s="1"/>
      <c r="R27" s="1"/>
      <c r="S27" s="1"/>
    </row>
    <row r="28" ht="15.75" customHeight="1">
      <c r="A28" s="1"/>
      <c r="B28" s="120">
        <v>1.0</v>
      </c>
      <c r="C28" s="36" t="s">
        <v>119</v>
      </c>
      <c r="D28" s="63" t="s">
        <v>185</v>
      </c>
      <c r="E28" s="35" t="s">
        <v>190</v>
      </c>
      <c r="F28" s="56"/>
      <c r="G28" s="124" t="s">
        <v>203</v>
      </c>
      <c r="H28" s="27"/>
      <c r="I28" s="63" t="s">
        <v>204</v>
      </c>
      <c r="J28" s="1"/>
      <c r="K28" s="117" t="s">
        <v>205</v>
      </c>
      <c r="L28" s="26"/>
      <c r="M28" s="26"/>
      <c r="N28" s="26"/>
      <c r="O28" s="26"/>
      <c r="P28" s="1"/>
      <c r="Q28" s="1"/>
      <c r="R28" s="1"/>
      <c r="S28" s="1"/>
    </row>
    <row r="29" ht="15.75" customHeight="1">
      <c r="A29" s="1"/>
      <c r="B29" s="120">
        <v>2.0</v>
      </c>
      <c r="C29" s="36" t="s">
        <v>192</v>
      </c>
      <c r="D29" s="63" t="s">
        <v>185</v>
      </c>
      <c r="E29" s="35" t="s">
        <v>185</v>
      </c>
      <c r="F29" s="63" t="s">
        <v>206</v>
      </c>
      <c r="G29" s="124" t="s">
        <v>207</v>
      </c>
      <c r="H29" s="27"/>
      <c r="I29" s="63" t="s">
        <v>208</v>
      </c>
      <c r="J29" s="1"/>
      <c r="K29" s="121">
        <f>RANDBETWEEN($C$16,$C$22)</f>
        <v>5</v>
      </c>
      <c r="L29" s="115">
        <f>RANDBETWEEN($E$16,$E$17)</f>
        <v>10</v>
      </c>
      <c r="M29" s="1"/>
      <c r="N29" s="1"/>
      <c r="O29" s="1"/>
      <c r="P29" s="1"/>
      <c r="Q29" s="1"/>
      <c r="R29" s="1"/>
      <c r="S29" s="1"/>
    </row>
    <row r="30" ht="15.75" customHeight="1">
      <c r="A30" s="1"/>
      <c r="B30" s="120">
        <v>3.0</v>
      </c>
      <c r="C30" s="35" t="s">
        <v>108</v>
      </c>
      <c r="D30" s="63" t="s">
        <v>185</v>
      </c>
      <c r="E30" s="35" t="s">
        <v>190</v>
      </c>
      <c r="F30" s="56"/>
      <c r="G30" s="124" t="s">
        <v>209</v>
      </c>
      <c r="H30" s="27"/>
      <c r="I30" s="63" t="s">
        <v>208</v>
      </c>
      <c r="J30" s="1"/>
      <c r="K30" s="123" t="str">
        <f>IF(K29=$C$16,"Infection",IF(K29=$C$17,"Pulse",IF(K29=$C$18,"Teleport",IF(K29=$C$19,"Throwable Object",IF(K29=$C$20,"Possession",IF(K29=$C$21,"Takedown",IF(K29=$C$22,"Flip","Aaaaaaaah")))))))</f>
        <v>Possession</v>
      </c>
      <c r="L30" s="123" t="str">
        <f>IF(L29=$E$16,"Foreman",IF(L29=$E$17,"Guards","Aaaaaaaah"))</f>
        <v>Foreman</v>
      </c>
      <c r="M30" s="1"/>
      <c r="N30" s="1"/>
      <c r="O30" s="1"/>
      <c r="P30" s="1"/>
      <c r="Q30" s="1"/>
      <c r="R30" s="1"/>
      <c r="S30" s="1"/>
    </row>
    <row r="31" ht="15.75" customHeight="1">
      <c r="A31" s="1"/>
      <c r="B31" s="120">
        <v>4.0</v>
      </c>
      <c r="C31" s="35" t="s">
        <v>193</v>
      </c>
      <c r="D31" s="63" t="s">
        <v>185</v>
      </c>
      <c r="E31" s="36"/>
      <c r="F31" s="56"/>
      <c r="G31" s="124" t="s">
        <v>210</v>
      </c>
      <c r="H31" s="27"/>
      <c r="I31" s="63" t="s">
        <v>204</v>
      </c>
      <c r="J31" s="1"/>
      <c r="K31" s="82"/>
      <c r="L31" s="1"/>
      <c r="M31" s="1"/>
      <c r="N31" s="1"/>
      <c r="O31" s="1"/>
      <c r="P31" s="1"/>
      <c r="Q31" s="1"/>
      <c r="R31" s="1"/>
      <c r="S31" s="1"/>
    </row>
    <row r="32" ht="15.75" customHeight="1">
      <c r="A32" s="1"/>
      <c r="B32" s="120">
        <v>5.0</v>
      </c>
      <c r="C32" s="36" t="s">
        <v>192</v>
      </c>
      <c r="D32" s="63" t="s">
        <v>185</v>
      </c>
      <c r="E32" s="35" t="s">
        <v>206</v>
      </c>
      <c r="F32" s="63" t="s">
        <v>108</v>
      </c>
      <c r="G32" s="124" t="s">
        <v>211</v>
      </c>
      <c r="H32" s="27"/>
      <c r="I32" s="63" t="s">
        <v>212</v>
      </c>
      <c r="J32" s="1"/>
      <c r="K32" s="82"/>
      <c r="L32" s="1"/>
      <c r="M32" s="1"/>
      <c r="N32" s="1"/>
      <c r="O32" s="1"/>
      <c r="P32" s="1"/>
      <c r="Q32" s="1"/>
      <c r="R32" s="1"/>
      <c r="S32" s="1"/>
    </row>
    <row r="33" ht="15.75" customHeight="1">
      <c r="A33" s="1"/>
      <c r="B33" s="120">
        <v>6.0</v>
      </c>
      <c r="C33" s="35" t="s">
        <v>188</v>
      </c>
      <c r="D33" s="63" t="s">
        <v>185</v>
      </c>
      <c r="E33" s="35" t="s">
        <v>190</v>
      </c>
      <c r="F33" s="56"/>
      <c r="G33" s="124" t="s">
        <v>213</v>
      </c>
      <c r="H33" s="27"/>
      <c r="I33" s="63" t="s">
        <v>204</v>
      </c>
      <c r="J33" s="1"/>
      <c r="K33" s="82"/>
      <c r="L33" s="1"/>
      <c r="M33" s="1"/>
      <c r="N33" s="1"/>
      <c r="O33" s="1"/>
      <c r="P33" s="1"/>
      <c r="Q33" s="1"/>
      <c r="R33" s="1"/>
      <c r="S33" s="1"/>
    </row>
    <row r="34" ht="15.75" customHeight="1">
      <c r="A34" s="1"/>
      <c r="B34" s="120">
        <v>7.0</v>
      </c>
      <c r="C34" s="36" t="s">
        <v>192</v>
      </c>
      <c r="D34" s="63" t="s">
        <v>183</v>
      </c>
      <c r="E34" s="35" t="s">
        <v>190</v>
      </c>
      <c r="F34" s="63" t="s">
        <v>214</v>
      </c>
      <c r="G34" s="124" t="s">
        <v>215</v>
      </c>
      <c r="H34" s="27"/>
      <c r="I34" s="63" t="s">
        <v>212</v>
      </c>
      <c r="J34" s="1"/>
      <c r="K34" s="82"/>
      <c r="L34" s="1"/>
      <c r="M34" s="1"/>
      <c r="N34" s="1"/>
      <c r="O34" s="1"/>
      <c r="P34" s="1"/>
      <c r="Q34" s="1"/>
      <c r="R34" s="1"/>
      <c r="S34" s="1"/>
    </row>
    <row r="35" ht="15.75" customHeight="1">
      <c r="A35" s="1"/>
      <c r="B35" s="120">
        <v>8.0</v>
      </c>
      <c r="C35" s="125" t="s">
        <v>117</v>
      </c>
      <c r="D35" s="66" t="s">
        <v>183</v>
      </c>
      <c r="E35" s="36"/>
      <c r="F35" s="56"/>
      <c r="G35" s="124" t="s">
        <v>203</v>
      </c>
      <c r="H35" s="27"/>
      <c r="I35" s="63" t="s">
        <v>212</v>
      </c>
      <c r="J35" s="1"/>
      <c r="K35" s="82"/>
      <c r="L35" s="1"/>
      <c r="M35" s="1"/>
      <c r="N35" s="1"/>
      <c r="O35" s="1"/>
      <c r="P35" s="1"/>
      <c r="Q35" s="1"/>
      <c r="R35" s="1"/>
      <c r="S35" s="1"/>
    </row>
    <row r="36" ht="15.75" customHeight="1">
      <c r="A36" s="1"/>
      <c r="B36" s="120">
        <v>9.0</v>
      </c>
      <c r="C36" s="35" t="s">
        <v>206</v>
      </c>
      <c r="D36" s="63" t="s">
        <v>185</v>
      </c>
      <c r="E36" s="35" t="s">
        <v>183</v>
      </c>
      <c r="F36" s="63" t="s">
        <v>188</v>
      </c>
      <c r="G36" s="124" t="s">
        <v>209</v>
      </c>
      <c r="H36" s="27"/>
      <c r="I36" s="63" t="s">
        <v>212</v>
      </c>
      <c r="J36" s="1"/>
      <c r="K36" s="82"/>
      <c r="L36" s="1"/>
      <c r="M36" s="1"/>
      <c r="N36" s="1"/>
      <c r="O36" s="1"/>
      <c r="P36" s="1"/>
      <c r="Q36" s="1"/>
      <c r="R36" s="1"/>
      <c r="S36" s="1"/>
    </row>
    <row r="37" ht="15.75" customHeight="1">
      <c r="A37" s="1"/>
      <c r="B37" s="120">
        <v>10.0</v>
      </c>
      <c r="C37" s="35" t="s">
        <v>108</v>
      </c>
      <c r="D37" s="63" t="s">
        <v>185</v>
      </c>
      <c r="E37" s="36"/>
      <c r="F37" s="56"/>
      <c r="G37" s="124" t="s">
        <v>209</v>
      </c>
      <c r="H37" s="27"/>
      <c r="I37" s="63" t="s">
        <v>204</v>
      </c>
      <c r="J37" s="1"/>
      <c r="K37" s="82"/>
      <c r="L37" s="1"/>
      <c r="M37" s="1"/>
      <c r="N37" s="1"/>
      <c r="O37" s="1"/>
      <c r="P37" s="1"/>
      <c r="Q37" s="1"/>
      <c r="R37" s="1"/>
      <c r="S37" s="1"/>
    </row>
    <row r="38" ht="15.75" customHeight="1">
      <c r="A38" s="1"/>
      <c r="B38" s="120">
        <v>11.0</v>
      </c>
      <c r="C38" s="35" t="s">
        <v>206</v>
      </c>
      <c r="D38" s="63" t="s">
        <v>185</v>
      </c>
      <c r="E38" s="35" t="s">
        <v>183</v>
      </c>
      <c r="F38" s="56" t="s">
        <v>119</v>
      </c>
      <c r="G38" s="124" t="s">
        <v>210</v>
      </c>
      <c r="H38" s="27"/>
      <c r="I38" s="63" t="s">
        <v>208</v>
      </c>
      <c r="J38" s="1"/>
      <c r="K38" s="82"/>
      <c r="L38" s="1"/>
      <c r="M38" s="1"/>
      <c r="N38" s="1"/>
      <c r="O38" s="1"/>
      <c r="P38" s="1"/>
      <c r="Q38" s="1"/>
      <c r="R38" s="1"/>
      <c r="S38" s="1"/>
    </row>
    <row r="39" ht="15.75" customHeight="1">
      <c r="A39" s="1"/>
      <c r="B39" s="120">
        <v>12.0</v>
      </c>
      <c r="C39" s="35" t="s">
        <v>188</v>
      </c>
      <c r="D39" s="63" t="s">
        <v>183</v>
      </c>
      <c r="E39" s="35" t="s">
        <v>189</v>
      </c>
      <c r="F39" s="56"/>
      <c r="G39" s="124" t="s">
        <v>207</v>
      </c>
      <c r="H39" s="27"/>
      <c r="I39" s="63" t="s">
        <v>204</v>
      </c>
      <c r="J39" s="1"/>
      <c r="K39" s="82"/>
      <c r="L39" s="1"/>
      <c r="M39" s="1"/>
      <c r="N39" s="1"/>
      <c r="O39" s="1"/>
      <c r="P39" s="1"/>
      <c r="Q39" s="1"/>
      <c r="R39" s="1"/>
      <c r="S39" s="1"/>
    </row>
    <row r="40" ht="15.75" customHeight="1">
      <c r="A40" s="1"/>
      <c r="B40" s="120">
        <v>13.0</v>
      </c>
      <c r="C40" s="35" t="s">
        <v>108</v>
      </c>
      <c r="D40" s="63" t="s">
        <v>185</v>
      </c>
      <c r="E40" s="35" t="s">
        <v>117</v>
      </c>
      <c r="F40" s="56"/>
      <c r="G40" s="124" t="s">
        <v>209</v>
      </c>
      <c r="H40" s="27"/>
      <c r="I40" s="63" t="s">
        <v>204</v>
      </c>
      <c r="J40" s="1"/>
      <c r="K40" s="82"/>
      <c r="L40" s="1"/>
      <c r="M40" s="1"/>
      <c r="N40" s="1"/>
      <c r="O40" s="1"/>
      <c r="P40" s="1"/>
      <c r="Q40" s="1"/>
      <c r="R40" s="1"/>
      <c r="S40" s="1"/>
    </row>
    <row r="41" ht="15.75" customHeight="1">
      <c r="A41" s="1"/>
      <c r="B41" s="120">
        <v>14.0</v>
      </c>
      <c r="C41" s="35" t="s">
        <v>193</v>
      </c>
      <c r="D41" s="63" t="s">
        <v>185</v>
      </c>
      <c r="E41" s="35" t="s">
        <v>189</v>
      </c>
      <c r="F41" s="56"/>
      <c r="G41" s="124" t="s">
        <v>211</v>
      </c>
      <c r="H41" s="27"/>
      <c r="I41" s="63" t="s">
        <v>204</v>
      </c>
      <c r="J41" s="1"/>
      <c r="K41" s="82"/>
      <c r="L41" s="1"/>
      <c r="M41" s="1"/>
      <c r="N41" s="1"/>
      <c r="O41" s="1"/>
      <c r="P41" s="1"/>
      <c r="Q41" s="1"/>
      <c r="R41" s="1"/>
      <c r="S41" s="1"/>
    </row>
    <row r="42" ht="15.75" customHeight="1">
      <c r="A42" s="1"/>
      <c r="B42" s="120">
        <v>15.0</v>
      </c>
      <c r="C42" s="35" t="s">
        <v>183</v>
      </c>
      <c r="D42" s="63" t="s">
        <v>185</v>
      </c>
      <c r="E42" s="36" t="s">
        <v>192</v>
      </c>
      <c r="F42" s="56" t="s">
        <v>216</v>
      </c>
      <c r="G42" s="124" t="s">
        <v>209</v>
      </c>
      <c r="H42" s="27"/>
      <c r="I42" s="63" t="s">
        <v>204</v>
      </c>
      <c r="J42" s="1"/>
      <c r="K42" s="82"/>
      <c r="L42" s="1"/>
      <c r="M42" s="1"/>
      <c r="N42" s="1"/>
      <c r="O42" s="1"/>
      <c r="P42" s="1"/>
      <c r="Q42" s="1"/>
      <c r="R42" s="1"/>
      <c r="S42" s="1"/>
    </row>
    <row r="43" ht="15.75" customHeight="1">
      <c r="A43" s="1"/>
      <c r="B43" s="120">
        <v>16.0</v>
      </c>
      <c r="C43" s="35" t="s">
        <v>108</v>
      </c>
      <c r="D43" s="63" t="s">
        <v>189</v>
      </c>
      <c r="E43" s="35" t="s">
        <v>185</v>
      </c>
      <c r="F43" s="63" t="s">
        <v>190</v>
      </c>
      <c r="G43" s="124" t="s">
        <v>209</v>
      </c>
      <c r="H43" s="27"/>
      <c r="I43" s="63" t="s">
        <v>212</v>
      </c>
      <c r="J43" s="1"/>
      <c r="K43" s="82"/>
      <c r="L43" s="1"/>
      <c r="M43" s="1"/>
      <c r="N43" s="1"/>
      <c r="O43" s="1"/>
      <c r="P43" s="1"/>
      <c r="Q43" s="1"/>
      <c r="R43" s="1"/>
      <c r="S43" s="1"/>
    </row>
    <row r="44" ht="15.75" customHeight="1">
      <c r="A44" s="1"/>
      <c r="B44" s="120">
        <v>17.0</v>
      </c>
      <c r="C44" s="35" t="s">
        <v>190</v>
      </c>
      <c r="D44" s="63" t="s">
        <v>117</v>
      </c>
      <c r="E44" s="36"/>
      <c r="F44" s="56"/>
      <c r="G44" s="124" t="s">
        <v>209</v>
      </c>
      <c r="H44" s="27"/>
      <c r="I44" s="63" t="s">
        <v>204</v>
      </c>
      <c r="J44" s="1"/>
      <c r="K44" s="1"/>
      <c r="L44" s="1"/>
      <c r="M44" s="1"/>
      <c r="N44" s="1"/>
      <c r="O44" s="1"/>
      <c r="P44" s="1"/>
      <c r="Q44" s="1"/>
      <c r="R44" s="1"/>
      <c r="S44" s="1"/>
    </row>
    <row r="45" ht="15.75" customHeight="1">
      <c r="A45" s="1"/>
      <c r="B45" s="120">
        <v>18.0</v>
      </c>
      <c r="C45" s="36" t="s">
        <v>119</v>
      </c>
      <c r="D45" s="63" t="s">
        <v>185</v>
      </c>
      <c r="E45" s="35" t="s">
        <v>190</v>
      </c>
      <c r="F45" s="63" t="s">
        <v>189</v>
      </c>
      <c r="G45" s="124" t="s">
        <v>207</v>
      </c>
      <c r="H45" s="27"/>
      <c r="I45" s="63" t="s">
        <v>212</v>
      </c>
      <c r="J45" s="1"/>
      <c r="K45" s="1"/>
      <c r="L45" s="1"/>
      <c r="M45" s="1"/>
      <c r="N45" s="1"/>
      <c r="O45" s="1"/>
      <c r="P45" s="1"/>
      <c r="Q45" s="1"/>
      <c r="R45" s="1"/>
      <c r="S45" s="1"/>
    </row>
    <row r="46" ht="15.75" customHeight="1">
      <c r="A46" s="1"/>
      <c r="B46" s="120">
        <v>19.0</v>
      </c>
      <c r="C46" s="35" t="s">
        <v>121</v>
      </c>
      <c r="D46" s="63" t="s">
        <v>183</v>
      </c>
      <c r="E46" s="35" t="s">
        <v>206</v>
      </c>
      <c r="F46" s="56" t="s">
        <v>217</v>
      </c>
      <c r="G46" s="124" t="s">
        <v>211</v>
      </c>
      <c r="H46" s="27"/>
      <c r="I46" s="63" t="s">
        <v>212</v>
      </c>
      <c r="J46" s="1"/>
      <c r="K46" s="82"/>
      <c r="L46" s="1"/>
      <c r="M46" s="1"/>
      <c r="N46" s="1"/>
      <c r="O46" s="1"/>
      <c r="P46" s="1"/>
      <c r="Q46" s="1"/>
      <c r="R46" s="1"/>
      <c r="S46" s="1"/>
    </row>
    <row r="47" ht="15.75" customHeight="1">
      <c r="A47" s="1"/>
      <c r="B47" s="120">
        <v>20.0</v>
      </c>
      <c r="C47" s="35" t="s">
        <v>121</v>
      </c>
      <c r="D47" s="63" t="s">
        <v>185</v>
      </c>
      <c r="E47" s="35" t="s">
        <v>206</v>
      </c>
      <c r="F47" s="56"/>
      <c r="G47" s="124" t="s">
        <v>207</v>
      </c>
      <c r="H47" s="27"/>
      <c r="I47" s="63" t="s">
        <v>212</v>
      </c>
      <c r="J47" s="1"/>
      <c r="K47" s="82"/>
      <c r="L47" s="1"/>
      <c r="M47" s="1"/>
      <c r="N47" s="1"/>
      <c r="O47" s="1"/>
      <c r="P47" s="1"/>
      <c r="Q47" s="1"/>
      <c r="R47" s="1"/>
      <c r="S47" s="1"/>
    </row>
    <row r="48" ht="15.75" customHeight="1">
      <c r="A48" s="1"/>
      <c r="B48" s="120">
        <v>21.0</v>
      </c>
      <c r="C48" s="36"/>
      <c r="D48" s="56"/>
      <c r="E48" s="36"/>
      <c r="F48" s="56"/>
      <c r="G48" s="124"/>
      <c r="H48" s="27"/>
      <c r="I48" s="56"/>
      <c r="J48" s="1"/>
      <c r="K48" s="82"/>
      <c r="L48" s="1"/>
      <c r="M48" s="1"/>
      <c r="N48" s="1"/>
      <c r="O48" s="1"/>
      <c r="P48" s="1"/>
      <c r="Q48" s="1"/>
      <c r="R48" s="1"/>
      <c r="S48" s="1"/>
    </row>
    <row r="49" ht="15.75" customHeight="1">
      <c r="A49" s="1"/>
      <c r="B49" s="120">
        <v>22.0</v>
      </c>
      <c r="C49" s="36"/>
      <c r="D49" s="56"/>
      <c r="E49" s="36"/>
      <c r="F49" s="56"/>
      <c r="G49" s="124"/>
      <c r="H49" s="27"/>
      <c r="I49" s="56"/>
      <c r="J49" s="1"/>
      <c r="K49" s="82"/>
      <c r="L49" s="1"/>
      <c r="M49" s="1"/>
      <c r="N49" s="1"/>
      <c r="O49" s="1"/>
      <c r="P49" s="1"/>
      <c r="Q49" s="1"/>
      <c r="R49" s="1"/>
      <c r="S49" s="1"/>
    </row>
    <row r="50" ht="15.75" customHeight="1">
      <c r="A50" s="1"/>
      <c r="B50" s="120">
        <v>23.0</v>
      </c>
      <c r="C50" s="36"/>
      <c r="D50" s="56"/>
      <c r="E50" s="36"/>
      <c r="F50" s="56"/>
      <c r="G50" s="124"/>
      <c r="H50" s="27"/>
      <c r="I50" s="56"/>
      <c r="J50" s="1"/>
      <c r="K50" s="82"/>
      <c r="L50" s="1"/>
      <c r="M50" s="1"/>
      <c r="N50" s="1"/>
      <c r="O50" s="1"/>
      <c r="P50" s="1"/>
      <c r="Q50" s="1"/>
      <c r="R50" s="1"/>
      <c r="S50" s="1"/>
    </row>
    <row r="51" ht="15.75" customHeight="1">
      <c r="A51" s="1"/>
      <c r="B51" s="120">
        <v>24.0</v>
      </c>
      <c r="C51" s="36"/>
      <c r="D51" s="56"/>
      <c r="E51" s="36"/>
      <c r="F51" s="56"/>
      <c r="G51" s="124"/>
      <c r="H51" s="27"/>
      <c r="I51" s="56"/>
      <c r="J51" s="1"/>
      <c r="K51" s="82"/>
      <c r="L51" s="1"/>
      <c r="M51" s="1"/>
      <c r="N51" s="1"/>
      <c r="O51" s="1"/>
      <c r="P51" s="1"/>
      <c r="Q51" s="1"/>
      <c r="R51" s="1"/>
      <c r="S51" s="1"/>
    </row>
    <row r="52" ht="15.75" customHeight="1">
      <c r="A52" s="1"/>
      <c r="B52" s="120">
        <v>25.0</v>
      </c>
      <c r="C52" s="36"/>
      <c r="D52" s="56"/>
      <c r="E52" s="36"/>
      <c r="F52" s="56"/>
      <c r="G52" s="124"/>
      <c r="H52" s="27"/>
      <c r="I52" s="56"/>
      <c r="J52" s="1"/>
      <c r="K52" s="82"/>
      <c r="L52" s="1"/>
      <c r="M52" s="1"/>
      <c r="N52" s="1"/>
      <c r="O52" s="1"/>
      <c r="P52" s="1"/>
      <c r="Q52" s="1"/>
      <c r="R52" s="1"/>
      <c r="S52" s="1"/>
    </row>
    <row r="53" ht="15.75" customHeight="1">
      <c r="A53" s="1"/>
      <c r="B53" s="120">
        <v>26.0</v>
      </c>
      <c r="C53" s="36"/>
      <c r="D53" s="56"/>
      <c r="E53" s="36"/>
      <c r="F53" s="56"/>
      <c r="G53" s="124"/>
      <c r="H53" s="27"/>
      <c r="I53" s="56"/>
      <c r="J53" s="1"/>
      <c r="K53" s="82"/>
      <c r="L53" s="1"/>
      <c r="M53" s="1"/>
      <c r="N53" s="1"/>
      <c r="O53" s="1"/>
      <c r="P53" s="1"/>
      <c r="Q53" s="1"/>
      <c r="R53" s="1"/>
      <c r="S53" s="1"/>
    </row>
    <row r="54" ht="15.75" customHeight="1">
      <c r="A54" s="1"/>
      <c r="B54" s="120">
        <v>27.0</v>
      </c>
      <c r="C54" s="36"/>
      <c r="D54" s="56"/>
      <c r="E54" s="36"/>
      <c r="F54" s="56"/>
      <c r="G54" s="124"/>
      <c r="H54" s="27"/>
      <c r="I54" s="56"/>
      <c r="J54" s="1"/>
      <c r="K54" s="82"/>
      <c r="L54" s="1"/>
      <c r="M54" s="1"/>
      <c r="N54" s="1"/>
      <c r="O54" s="1"/>
      <c r="P54" s="1"/>
      <c r="Q54" s="1"/>
      <c r="R54" s="1"/>
      <c r="S54" s="1"/>
    </row>
    <row r="55" ht="15.75" customHeight="1">
      <c r="A55" s="1"/>
      <c r="B55" s="120">
        <v>28.0</v>
      </c>
      <c r="C55" s="36"/>
      <c r="D55" s="56"/>
      <c r="E55" s="36"/>
      <c r="F55" s="56"/>
      <c r="G55" s="124"/>
      <c r="H55" s="27"/>
      <c r="I55" s="56"/>
      <c r="J55" s="1"/>
      <c r="K55" s="82"/>
      <c r="L55" s="1"/>
      <c r="M55" s="1"/>
      <c r="N55" s="1"/>
      <c r="O55" s="1"/>
      <c r="P55" s="1"/>
      <c r="Q55" s="1"/>
      <c r="R55" s="1"/>
      <c r="S55" s="1"/>
    </row>
    <row r="56" ht="15.75" customHeight="1">
      <c r="A56" s="1"/>
      <c r="B56" s="120">
        <v>29.0</v>
      </c>
      <c r="C56" s="36"/>
      <c r="D56" s="56"/>
      <c r="E56" s="36"/>
      <c r="F56" s="56"/>
      <c r="G56" s="124"/>
      <c r="H56" s="27"/>
      <c r="I56" s="56"/>
      <c r="J56" s="1"/>
      <c r="K56" s="82"/>
      <c r="L56" s="1"/>
      <c r="M56" s="1"/>
      <c r="N56" s="1"/>
      <c r="O56" s="1"/>
      <c r="P56" s="1"/>
      <c r="Q56" s="1"/>
      <c r="R56" s="1"/>
      <c r="S56" s="1"/>
    </row>
    <row r="57" ht="15.75" customHeight="1">
      <c r="A57" s="1"/>
      <c r="B57" s="1"/>
      <c r="C57" s="1"/>
      <c r="D57" s="1"/>
      <c r="E57" s="1"/>
      <c r="F57" s="1"/>
      <c r="G57" s="1"/>
      <c r="I57" s="1"/>
      <c r="J57" s="1"/>
      <c r="K57" s="82"/>
      <c r="L57" s="1"/>
      <c r="M57" s="1"/>
      <c r="N57" s="1"/>
      <c r="O57" s="1"/>
      <c r="P57" s="1"/>
      <c r="Q57" s="1"/>
      <c r="R57" s="1"/>
      <c r="S57" s="1"/>
    </row>
    <row r="58" ht="15.75" customHeight="1">
      <c r="A58" s="1"/>
      <c r="B58" s="1"/>
      <c r="C58" s="1"/>
      <c r="D58" s="1"/>
      <c r="E58" s="1"/>
      <c r="F58" s="1"/>
      <c r="G58" s="1"/>
      <c r="I58" s="1"/>
      <c r="J58" s="1"/>
      <c r="K58" s="82"/>
      <c r="L58" s="1"/>
      <c r="M58" s="1"/>
      <c r="N58" s="1"/>
      <c r="O58" s="1"/>
      <c r="P58" s="1"/>
      <c r="Q58" s="1"/>
      <c r="R58" s="1"/>
      <c r="S58" s="1"/>
    </row>
    <row r="59" ht="15.75" customHeight="1">
      <c r="A59" s="1"/>
      <c r="B59" s="1"/>
      <c r="C59" s="1"/>
      <c r="D59" s="1"/>
      <c r="E59" s="1"/>
      <c r="F59" s="1"/>
      <c r="G59" s="1"/>
      <c r="I59" s="1"/>
      <c r="J59" s="1"/>
      <c r="K59" s="82"/>
      <c r="L59" s="1"/>
      <c r="M59" s="1"/>
      <c r="N59" s="1"/>
      <c r="O59" s="1"/>
      <c r="P59" s="1"/>
      <c r="Q59" s="1"/>
      <c r="R59" s="1"/>
      <c r="S59" s="1"/>
    </row>
    <row r="60" ht="15.75" customHeight="1">
      <c r="A60" s="1"/>
      <c r="B60" s="1"/>
      <c r="C60" s="1"/>
      <c r="D60" s="1"/>
      <c r="E60" s="1"/>
      <c r="F60" s="1"/>
      <c r="G60" s="1"/>
      <c r="I60" s="1"/>
      <c r="J60" s="1"/>
      <c r="K60" s="82"/>
      <c r="L60" s="1"/>
      <c r="M60" s="1"/>
      <c r="N60" s="1"/>
      <c r="O60" s="1"/>
      <c r="P60" s="1"/>
      <c r="Q60" s="1"/>
      <c r="R60" s="1"/>
      <c r="S60" s="1"/>
    </row>
    <row r="61" ht="15.75" customHeight="1">
      <c r="A61" s="1"/>
      <c r="B61" s="1"/>
      <c r="C61" s="1"/>
      <c r="D61" s="1"/>
      <c r="E61" s="1"/>
      <c r="F61" s="1"/>
      <c r="G61" s="1"/>
      <c r="I61" s="1"/>
      <c r="J61" s="1"/>
      <c r="K61" s="82"/>
      <c r="L61" s="1"/>
      <c r="M61" s="1"/>
      <c r="N61" s="1"/>
      <c r="O61" s="1"/>
      <c r="P61" s="1"/>
      <c r="Q61" s="1"/>
      <c r="R61" s="1"/>
      <c r="S61" s="1"/>
    </row>
    <row r="62" ht="15.75" customHeight="1">
      <c r="A62" s="1"/>
      <c r="B62" s="1"/>
      <c r="C62" s="1"/>
      <c r="D62" s="1"/>
      <c r="E62" s="1"/>
      <c r="F62" s="1"/>
      <c r="G62" s="1"/>
      <c r="I62" s="1"/>
      <c r="J62" s="1"/>
      <c r="K62" s="82"/>
      <c r="L62" s="1"/>
      <c r="M62" s="1"/>
      <c r="N62" s="1"/>
      <c r="O62" s="1"/>
      <c r="P62" s="1"/>
      <c r="Q62" s="1"/>
      <c r="R62" s="1"/>
      <c r="S62" s="1"/>
    </row>
    <row r="63" ht="15.75" customHeight="1">
      <c r="A63" s="1"/>
      <c r="B63" s="1"/>
      <c r="C63" s="1"/>
      <c r="D63" s="1"/>
      <c r="E63" s="1"/>
      <c r="F63" s="1"/>
      <c r="G63" s="1"/>
      <c r="I63" s="1"/>
      <c r="J63" s="1"/>
      <c r="K63" s="82"/>
      <c r="L63" s="1"/>
      <c r="M63" s="1"/>
      <c r="N63" s="1"/>
      <c r="O63" s="1"/>
      <c r="P63" s="1"/>
      <c r="Q63" s="1"/>
      <c r="R63" s="1"/>
      <c r="S63" s="1"/>
    </row>
    <row r="64" ht="15.75" customHeight="1">
      <c r="A64" s="1"/>
      <c r="B64" s="1"/>
      <c r="C64" s="1"/>
      <c r="D64" s="1"/>
      <c r="E64" s="1"/>
      <c r="F64" s="1"/>
      <c r="G64" s="1"/>
      <c r="I64" s="1"/>
      <c r="J64" s="1"/>
      <c r="K64" s="82"/>
      <c r="L64" s="1"/>
      <c r="M64" s="1"/>
      <c r="N64" s="1"/>
      <c r="O64" s="1"/>
      <c r="P64" s="1"/>
      <c r="Q64" s="1"/>
      <c r="R64" s="1"/>
      <c r="S64" s="1"/>
    </row>
    <row r="65" ht="15.75" customHeight="1">
      <c r="A65" s="1"/>
      <c r="B65" s="1"/>
      <c r="C65" s="1"/>
      <c r="D65" s="1"/>
      <c r="E65" s="1"/>
      <c r="F65" s="1"/>
      <c r="G65" s="1"/>
      <c r="I65" s="1"/>
      <c r="J65" s="1"/>
      <c r="K65" s="82"/>
      <c r="L65" s="1"/>
      <c r="M65" s="1"/>
      <c r="N65" s="1"/>
      <c r="O65" s="1"/>
      <c r="P65" s="1"/>
      <c r="Q65" s="1"/>
      <c r="R65" s="1"/>
      <c r="S65" s="1"/>
    </row>
    <row r="66" ht="15.75" customHeight="1">
      <c r="A66" s="1"/>
      <c r="B66" s="1"/>
      <c r="C66" s="1"/>
      <c r="D66" s="1"/>
      <c r="E66" s="1"/>
      <c r="F66" s="1"/>
      <c r="G66" s="1"/>
      <c r="I66" s="1"/>
      <c r="J66" s="1"/>
      <c r="K66" s="82"/>
      <c r="L66" s="1"/>
      <c r="M66" s="1"/>
      <c r="N66" s="1"/>
      <c r="O66" s="1"/>
      <c r="P66" s="1"/>
      <c r="Q66" s="1"/>
      <c r="R66" s="1"/>
      <c r="S66" s="1"/>
    </row>
    <row r="67" ht="15.75" customHeight="1">
      <c r="A67" s="1"/>
      <c r="B67" s="1"/>
      <c r="C67" s="1"/>
      <c r="D67" s="1"/>
      <c r="E67" s="1"/>
      <c r="F67" s="1"/>
      <c r="G67" s="1"/>
      <c r="I67" s="1"/>
      <c r="J67" s="1"/>
      <c r="K67" s="82"/>
      <c r="L67" s="1"/>
      <c r="M67" s="1"/>
      <c r="N67" s="1"/>
      <c r="O67" s="1"/>
      <c r="P67" s="1"/>
      <c r="Q67" s="1"/>
      <c r="R67" s="1"/>
      <c r="S67" s="1"/>
    </row>
    <row r="68" ht="15.75" customHeight="1">
      <c r="A68" s="1"/>
      <c r="B68" s="1"/>
      <c r="C68" s="1"/>
      <c r="D68" s="1"/>
      <c r="E68" s="1"/>
      <c r="F68" s="1"/>
      <c r="G68" s="1"/>
      <c r="I68" s="1"/>
      <c r="J68" s="1"/>
      <c r="K68" s="82"/>
      <c r="L68" s="1"/>
      <c r="M68" s="1"/>
      <c r="N68" s="1"/>
      <c r="O68" s="1"/>
      <c r="P68" s="1"/>
      <c r="Q68" s="1"/>
      <c r="R68" s="1"/>
      <c r="S68" s="1"/>
    </row>
    <row r="69" ht="15.75" customHeight="1">
      <c r="A69" s="1"/>
      <c r="B69" s="1"/>
      <c r="C69" s="1"/>
      <c r="D69" s="1"/>
      <c r="E69" s="1"/>
      <c r="F69" s="1"/>
      <c r="G69" s="1"/>
      <c r="I69" s="1"/>
      <c r="J69" s="1"/>
      <c r="K69" s="82"/>
      <c r="L69" s="1"/>
      <c r="M69" s="1"/>
      <c r="N69" s="1"/>
      <c r="O69" s="1"/>
      <c r="P69" s="1"/>
      <c r="Q69" s="1"/>
      <c r="R69" s="1"/>
      <c r="S69" s="1"/>
    </row>
    <row r="70" ht="15.75" customHeight="1">
      <c r="A70" s="1"/>
      <c r="B70" s="1"/>
      <c r="C70" s="1"/>
      <c r="D70" s="1"/>
      <c r="E70" s="1"/>
      <c r="F70" s="1"/>
      <c r="G70" s="1"/>
      <c r="I70" s="1"/>
      <c r="J70" s="1"/>
      <c r="K70" s="1"/>
      <c r="L70" s="1"/>
      <c r="M70" s="1"/>
      <c r="N70" s="1"/>
      <c r="O70" s="1"/>
      <c r="P70" s="1"/>
      <c r="Q70" s="1"/>
      <c r="R70" s="1"/>
      <c r="S70" s="1"/>
    </row>
    <row r="71" ht="15.75" customHeight="1">
      <c r="A71" s="1"/>
      <c r="B71" s="1"/>
      <c r="C71" s="1"/>
      <c r="D71" s="1"/>
      <c r="E71" s="1"/>
      <c r="F71" s="1"/>
      <c r="G71" s="1"/>
      <c r="I71" s="1"/>
      <c r="J71" s="1"/>
      <c r="K71" s="1"/>
      <c r="L71" s="1"/>
      <c r="M71" s="1"/>
      <c r="N71" s="1"/>
      <c r="O71" s="1"/>
      <c r="P71" s="1"/>
      <c r="Q71" s="1"/>
      <c r="R71" s="1"/>
      <c r="S71" s="1"/>
    </row>
    <row r="72" ht="15.75" customHeight="1">
      <c r="A72" s="1"/>
      <c r="B72" s="1"/>
      <c r="C72" s="1"/>
      <c r="D72" s="1"/>
      <c r="E72" s="1"/>
      <c r="F72" s="1"/>
      <c r="G72" s="1"/>
      <c r="I72" s="1"/>
      <c r="J72" s="1"/>
      <c r="K72" s="1"/>
      <c r="L72" s="1"/>
      <c r="M72" s="1"/>
      <c r="N72" s="1"/>
      <c r="O72" s="1"/>
      <c r="P72" s="1"/>
      <c r="Q72" s="1"/>
      <c r="R72" s="1"/>
      <c r="S72" s="1"/>
    </row>
    <row r="73" ht="15.75" customHeight="1">
      <c r="A73" s="1"/>
      <c r="B73" s="1"/>
      <c r="C73" s="1"/>
      <c r="D73" s="1"/>
      <c r="E73" s="1"/>
      <c r="F73" s="1"/>
      <c r="G73" s="1"/>
      <c r="I73" s="1"/>
      <c r="J73" s="1"/>
      <c r="K73" s="1"/>
      <c r="L73" s="1"/>
      <c r="M73" s="1"/>
      <c r="N73" s="1"/>
      <c r="O73" s="1"/>
      <c r="P73" s="1"/>
      <c r="Q73" s="1"/>
      <c r="R73" s="1"/>
      <c r="S73" s="1"/>
    </row>
    <row r="74" ht="15.75" customHeight="1">
      <c r="A74" s="1"/>
      <c r="B74" s="1"/>
      <c r="C74" s="1"/>
      <c r="D74" s="1"/>
      <c r="E74" s="1"/>
      <c r="F74" s="1"/>
      <c r="G74" s="1"/>
      <c r="I74" s="1"/>
      <c r="J74" s="1"/>
      <c r="K74" s="1"/>
      <c r="L74" s="1"/>
      <c r="M74" s="1"/>
      <c r="N74" s="1"/>
      <c r="O74" s="1"/>
      <c r="P74" s="1"/>
      <c r="Q74" s="1"/>
      <c r="R74" s="1"/>
      <c r="S74" s="1"/>
    </row>
    <row r="75" ht="15.75" customHeight="1">
      <c r="A75" s="1"/>
      <c r="B75" s="1"/>
      <c r="C75" s="1"/>
      <c r="D75" s="1"/>
      <c r="E75" s="1"/>
      <c r="F75" s="1"/>
      <c r="G75" s="1"/>
      <c r="I75" s="1"/>
      <c r="J75" s="1"/>
      <c r="K75" s="1"/>
      <c r="L75" s="1"/>
      <c r="M75" s="1"/>
      <c r="N75" s="1"/>
      <c r="O75" s="1"/>
      <c r="P75" s="1"/>
      <c r="Q75" s="1"/>
      <c r="R75" s="1"/>
      <c r="S75" s="1"/>
    </row>
    <row r="76" ht="15.75" customHeight="1">
      <c r="A76" s="1"/>
      <c r="B76" s="1"/>
      <c r="C76" s="1"/>
      <c r="D76" s="1"/>
      <c r="E76" s="1"/>
      <c r="F76" s="1"/>
      <c r="G76" s="1"/>
      <c r="I76" s="1"/>
      <c r="J76" s="1"/>
      <c r="K76" s="1"/>
      <c r="L76" s="1"/>
      <c r="M76" s="1"/>
      <c r="N76" s="1"/>
      <c r="O76" s="1"/>
      <c r="P76" s="1"/>
      <c r="Q76" s="1"/>
      <c r="R76" s="1"/>
      <c r="S76" s="1"/>
    </row>
    <row r="77" ht="15.75" customHeight="1">
      <c r="A77" s="1"/>
      <c r="B77" s="1"/>
      <c r="C77" s="1"/>
      <c r="D77" s="1"/>
      <c r="E77" s="1"/>
      <c r="F77" s="1"/>
      <c r="G77" s="1"/>
      <c r="I77" s="1"/>
      <c r="J77" s="1"/>
      <c r="K77" s="1"/>
      <c r="L77" s="1"/>
      <c r="M77" s="1"/>
      <c r="N77" s="1"/>
      <c r="O77" s="1"/>
      <c r="P77" s="1"/>
      <c r="Q77" s="1"/>
      <c r="R77" s="1"/>
      <c r="S77" s="1"/>
    </row>
    <row r="78" ht="15.75" customHeight="1">
      <c r="A78" s="1"/>
      <c r="B78" s="1"/>
      <c r="C78" s="1"/>
      <c r="D78" s="1"/>
      <c r="E78" s="1"/>
      <c r="F78" s="1"/>
      <c r="G78" s="1"/>
      <c r="I78" s="1"/>
      <c r="J78" s="1"/>
      <c r="K78" s="1"/>
      <c r="L78" s="1"/>
      <c r="M78" s="1"/>
      <c r="N78" s="1"/>
      <c r="O78" s="1"/>
      <c r="P78" s="1"/>
      <c r="Q78" s="1"/>
      <c r="R78" s="1"/>
      <c r="S78" s="1"/>
    </row>
    <row r="79" ht="15.75" customHeight="1">
      <c r="A79" s="1"/>
      <c r="B79" s="1"/>
      <c r="C79" s="1"/>
      <c r="D79" s="1"/>
      <c r="E79" s="1"/>
      <c r="F79" s="1"/>
      <c r="G79" s="1"/>
      <c r="I79" s="1"/>
      <c r="J79" s="1"/>
      <c r="K79" s="1"/>
      <c r="L79" s="1"/>
      <c r="M79" s="1"/>
      <c r="N79" s="1"/>
      <c r="O79" s="1"/>
      <c r="P79" s="1"/>
      <c r="Q79" s="1"/>
      <c r="R79" s="1"/>
      <c r="S79" s="1"/>
    </row>
    <row r="80" ht="15.75" customHeight="1">
      <c r="A80" s="1"/>
      <c r="B80" s="1"/>
      <c r="C80" s="1"/>
      <c r="D80" s="1"/>
      <c r="E80" s="1"/>
      <c r="F80" s="1"/>
      <c r="G80" s="1"/>
      <c r="I80" s="1"/>
      <c r="J80" s="1"/>
      <c r="K80" s="1"/>
      <c r="L80" s="1"/>
      <c r="M80" s="1"/>
      <c r="N80" s="1"/>
      <c r="O80" s="1"/>
      <c r="P80" s="1"/>
      <c r="Q80" s="1"/>
      <c r="R80" s="1"/>
      <c r="S80" s="1"/>
    </row>
    <row r="81" ht="15.75" customHeight="1">
      <c r="A81" s="1"/>
      <c r="B81" s="1"/>
      <c r="C81" s="1"/>
      <c r="D81" s="1"/>
      <c r="E81" s="1"/>
      <c r="F81" s="1"/>
      <c r="G81" s="1"/>
      <c r="I81" s="1"/>
      <c r="J81" s="1"/>
      <c r="K81" s="1"/>
      <c r="L81" s="1"/>
      <c r="M81" s="1"/>
      <c r="N81" s="1"/>
      <c r="O81" s="1"/>
      <c r="P81" s="1"/>
      <c r="Q81" s="1"/>
      <c r="R81" s="1"/>
      <c r="S81" s="1"/>
    </row>
    <row r="82" ht="15.75" customHeight="1">
      <c r="A82" s="1"/>
      <c r="B82" s="1"/>
      <c r="C82" s="1"/>
      <c r="D82" s="1"/>
      <c r="E82" s="1"/>
      <c r="F82" s="1"/>
      <c r="G82" s="1"/>
      <c r="I82" s="1"/>
      <c r="J82" s="1"/>
      <c r="K82" s="1"/>
      <c r="L82" s="1"/>
      <c r="M82" s="1"/>
      <c r="N82" s="1"/>
      <c r="O82" s="1"/>
      <c r="P82" s="1"/>
      <c r="Q82" s="1"/>
      <c r="R82" s="1"/>
      <c r="S82" s="1"/>
    </row>
    <row r="83" ht="15.75" customHeight="1">
      <c r="A83" s="1"/>
      <c r="B83" s="1"/>
      <c r="C83" s="1"/>
      <c r="D83" s="1"/>
      <c r="E83" s="1"/>
      <c r="F83" s="1"/>
      <c r="G83" s="1"/>
      <c r="I83" s="1"/>
      <c r="J83" s="1"/>
      <c r="K83" s="1"/>
      <c r="L83" s="1"/>
      <c r="M83" s="1"/>
      <c r="N83" s="1"/>
      <c r="O83" s="1"/>
      <c r="P83" s="1"/>
      <c r="Q83" s="1"/>
      <c r="R83" s="1"/>
      <c r="S83" s="1"/>
    </row>
    <row r="84" ht="15.75" customHeight="1">
      <c r="A84" s="1"/>
      <c r="B84" s="1"/>
      <c r="C84" s="1"/>
      <c r="D84" s="1"/>
      <c r="E84" s="1"/>
      <c r="F84" s="1"/>
      <c r="G84" s="1"/>
      <c r="I84" s="1"/>
      <c r="J84" s="1"/>
      <c r="K84" s="1"/>
      <c r="L84" s="1"/>
      <c r="M84" s="1"/>
      <c r="N84" s="1"/>
      <c r="O84" s="1"/>
      <c r="P84" s="1"/>
      <c r="Q84" s="1"/>
      <c r="R84" s="1"/>
      <c r="S84" s="1"/>
    </row>
    <row r="85" ht="15.75" customHeight="1">
      <c r="A85" s="1"/>
      <c r="B85" s="1"/>
      <c r="C85" s="1"/>
      <c r="D85" s="1"/>
      <c r="E85" s="1"/>
      <c r="F85" s="1"/>
      <c r="G85" s="1"/>
      <c r="I85" s="1"/>
      <c r="J85" s="1"/>
      <c r="K85" s="1"/>
      <c r="L85" s="1"/>
      <c r="M85" s="1"/>
      <c r="N85" s="1"/>
      <c r="O85" s="1"/>
      <c r="P85" s="1"/>
      <c r="Q85" s="1"/>
      <c r="R85" s="1"/>
      <c r="S85" s="1"/>
    </row>
    <row r="86" ht="15.75" customHeight="1">
      <c r="A86" s="1"/>
      <c r="B86" s="1"/>
      <c r="C86" s="1"/>
      <c r="D86" s="1"/>
      <c r="E86" s="1"/>
      <c r="F86" s="1"/>
      <c r="G86" s="1"/>
      <c r="I86" s="1"/>
      <c r="J86" s="1"/>
      <c r="K86" s="1"/>
      <c r="L86" s="1"/>
      <c r="M86" s="1"/>
      <c r="N86" s="1"/>
      <c r="O86" s="1"/>
      <c r="P86" s="1"/>
      <c r="Q86" s="1"/>
      <c r="R86" s="1"/>
      <c r="S86" s="1"/>
    </row>
    <row r="87" ht="15.75" customHeight="1">
      <c r="A87" s="1"/>
      <c r="B87" s="1"/>
      <c r="C87" s="1"/>
      <c r="D87" s="1"/>
      <c r="E87" s="1"/>
      <c r="F87" s="1"/>
      <c r="G87" s="1"/>
      <c r="H87" s="1"/>
      <c r="I87" s="1"/>
      <c r="J87" s="1"/>
      <c r="K87" s="1"/>
      <c r="L87" s="1"/>
      <c r="M87" s="1"/>
      <c r="N87" s="1"/>
      <c r="O87" s="1"/>
      <c r="P87" s="1"/>
      <c r="Q87" s="1"/>
      <c r="R87" s="1"/>
      <c r="S87" s="1"/>
    </row>
    <row r="88" ht="15.75" customHeight="1">
      <c r="A88" s="1"/>
      <c r="B88" s="1"/>
      <c r="C88" s="1"/>
      <c r="D88" s="1"/>
      <c r="E88" s="1"/>
      <c r="F88" s="1"/>
      <c r="G88" s="1"/>
      <c r="H88" s="1"/>
      <c r="I88" s="1"/>
      <c r="J88" s="1"/>
      <c r="K88" s="1"/>
      <c r="L88" s="1"/>
      <c r="M88" s="1"/>
      <c r="N88" s="1"/>
      <c r="O88" s="1"/>
      <c r="P88" s="1"/>
      <c r="Q88" s="1"/>
      <c r="R88" s="1"/>
      <c r="S88" s="1"/>
    </row>
    <row r="89" ht="15.75" customHeight="1">
      <c r="A89" s="83"/>
    </row>
    <row r="90" ht="15.75" customHeight="1">
      <c r="A90" s="83"/>
    </row>
    <row r="91" ht="15.75" customHeight="1">
      <c r="A91" s="83"/>
    </row>
    <row r="92" ht="15.75" customHeight="1">
      <c r="A92" s="83"/>
    </row>
    <row r="93" ht="15.75" customHeight="1">
      <c r="A93" s="83"/>
    </row>
    <row r="94" ht="15.75" customHeight="1">
      <c r="A94" s="83"/>
    </row>
    <row r="95" ht="15.75" customHeight="1">
      <c r="A95" s="83"/>
    </row>
    <row r="96" ht="15.75" customHeight="1">
      <c r="A96" s="83"/>
    </row>
    <row r="97" ht="15.75" customHeight="1">
      <c r="A97" s="83"/>
    </row>
    <row r="98" ht="15.75" customHeight="1">
      <c r="A98" s="83"/>
    </row>
    <row r="99" ht="15.75" customHeight="1">
      <c r="A99" s="83"/>
    </row>
    <row r="100" ht="15.75" customHeight="1">
      <c r="A100" s="83"/>
    </row>
    <row r="101" ht="15.75" customHeight="1">
      <c r="A101" s="83"/>
    </row>
    <row r="102" ht="15.75" customHeight="1">
      <c r="A102" s="83"/>
    </row>
    <row r="103" ht="15.75" customHeight="1">
      <c r="A103" s="83"/>
    </row>
    <row r="104" ht="15.75" customHeight="1">
      <c r="A104" s="83"/>
    </row>
    <row r="105" ht="15.75" customHeight="1">
      <c r="A105" s="83"/>
    </row>
    <row r="106" ht="15.75" customHeight="1">
      <c r="A106" s="83"/>
    </row>
    <row r="107" ht="15.75" customHeight="1">
      <c r="A107" s="83"/>
    </row>
    <row r="108" ht="15.75" customHeight="1">
      <c r="A108" s="83"/>
    </row>
    <row r="109" ht="15.75" customHeight="1">
      <c r="A109" s="83"/>
    </row>
    <row r="110" ht="15.75" customHeight="1">
      <c r="A110" s="83"/>
    </row>
    <row r="111" ht="15.75" customHeight="1">
      <c r="A111" s="83"/>
    </row>
    <row r="112" ht="15.75" customHeight="1">
      <c r="A112" s="83"/>
    </row>
    <row r="113" ht="15.75" customHeight="1">
      <c r="A113" s="83"/>
    </row>
    <row r="114" ht="15.75" customHeight="1">
      <c r="A114" s="83"/>
    </row>
    <row r="115" ht="15.75" customHeight="1">
      <c r="A115" s="83"/>
    </row>
    <row r="116" ht="15.75" customHeight="1">
      <c r="A116" s="83"/>
    </row>
    <row r="117" ht="15.75" customHeight="1">
      <c r="A117" s="83"/>
    </row>
    <row r="118" ht="15.75" customHeight="1">
      <c r="A118" s="83"/>
    </row>
    <row r="119" ht="15.75" customHeight="1">
      <c r="A119" s="83"/>
    </row>
    <row r="120" ht="15.75" customHeight="1">
      <c r="A120" s="83"/>
    </row>
    <row r="121" ht="15.75" customHeight="1">
      <c r="A121" s="83"/>
    </row>
    <row r="122" ht="15.75" customHeight="1">
      <c r="A122" s="83"/>
    </row>
    <row r="123" ht="15.75" customHeight="1">
      <c r="A123" s="83"/>
    </row>
    <row r="124" ht="15.75" customHeight="1">
      <c r="A124" s="83"/>
    </row>
    <row r="125" ht="15.75" customHeight="1">
      <c r="A125" s="83"/>
    </row>
    <row r="126" ht="15.75" customHeight="1">
      <c r="A126" s="83"/>
    </row>
    <row r="127" ht="15.75" customHeight="1">
      <c r="A127" s="83"/>
    </row>
    <row r="128" ht="15.75" customHeight="1">
      <c r="A128" s="83"/>
    </row>
    <row r="129" ht="15.75" customHeight="1">
      <c r="A129" s="83"/>
    </row>
    <row r="130" ht="15.75" customHeight="1">
      <c r="A130" s="83"/>
    </row>
    <row r="131" ht="15.75" customHeight="1">
      <c r="A131" s="83"/>
    </row>
    <row r="132" ht="15.75" customHeight="1">
      <c r="A132" s="83"/>
    </row>
    <row r="133" ht="15.75" customHeight="1">
      <c r="A133" s="83"/>
    </row>
    <row r="134" ht="15.75" customHeight="1">
      <c r="A134" s="83"/>
    </row>
    <row r="135" ht="15.75" customHeight="1">
      <c r="A135" s="83"/>
    </row>
    <row r="136" ht="15.75" customHeight="1">
      <c r="A136" s="83"/>
    </row>
    <row r="137" ht="15.75" customHeight="1">
      <c r="A137" s="83"/>
    </row>
    <row r="138" ht="15.75" customHeight="1">
      <c r="A138" s="83"/>
    </row>
    <row r="139" ht="15.75" customHeight="1">
      <c r="A139" s="83"/>
    </row>
    <row r="140" ht="15.75" customHeight="1">
      <c r="A140" s="83"/>
    </row>
    <row r="141" ht="15.75" customHeight="1">
      <c r="A141" s="83"/>
    </row>
    <row r="142" ht="15.75" customHeight="1">
      <c r="A142" s="83"/>
    </row>
    <row r="143" ht="15.75" customHeight="1">
      <c r="A143" s="83"/>
    </row>
    <row r="144" ht="15.75" customHeight="1">
      <c r="A144" s="83"/>
    </row>
    <row r="145" ht="15.75" customHeight="1">
      <c r="A145" s="83"/>
    </row>
    <row r="146" ht="15.75" customHeight="1">
      <c r="A146" s="83"/>
    </row>
    <row r="147" ht="15.75" customHeight="1">
      <c r="A147" s="83"/>
    </row>
    <row r="148" ht="15.75" customHeight="1">
      <c r="A148" s="83"/>
    </row>
    <row r="149" ht="15.75" customHeight="1">
      <c r="A149" s="83"/>
    </row>
    <row r="150" ht="15.75" customHeight="1">
      <c r="A150" s="83"/>
    </row>
    <row r="151" ht="15.75" customHeight="1">
      <c r="A151" s="83"/>
    </row>
    <row r="152" ht="15.75" customHeight="1">
      <c r="A152" s="83"/>
    </row>
    <row r="153" ht="15.75" customHeight="1">
      <c r="A153" s="83"/>
    </row>
    <row r="154" ht="15.75" customHeight="1">
      <c r="A154" s="83"/>
    </row>
    <row r="155" ht="15.75" customHeight="1">
      <c r="A155" s="83"/>
    </row>
    <row r="156" ht="15.75" customHeight="1">
      <c r="A156" s="83"/>
    </row>
    <row r="157" ht="15.75" customHeight="1">
      <c r="A157" s="83"/>
    </row>
    <row r="158" ht="15.75" customHeight="1">
      <c r="A158" s="83"/>
    </row>
    <row r="159" ht="15.75" customHeight="1">
      <c r="A159" s="83"/>
    </row>
    <row r="160" ht="15.75" customHeight="1">
      <c r="A160" s="83"/>
    </row>
    <row r="161" ht="15.75" customHeight="1">
      <c r="A161" s="83"/>
    </row>
    <row r="162" ht="15.75" customHeight="1">
      <c r="A162" s="83"/>
    </row>
    <row r="163" ht="15.75" customHeight="1">
      <c r="A163" s="83"/>
    </row>
    <row r="164" ht="15.75" customHeight="1">
      <c r="A164" s="83"/>
    </row>
    <row r="165" ht="15.75" customHeight="1">
      <c r="A165" s="83"/>
    </row>
    <row r="166" ht="15.75" customHeight="1">
      <c r="A166" s="83"/>
    </row>
    <row r="167" ht="15.75" customHeight="1">
      <c r="A167" s="83"/>
    </row>
    <row r="168" ht="15.75" customHeight="1">
      <c r="A168" s="83"/>
    </row>
    <row r="169" ht="15.75" customHeight="1">
      <c r="A169" s="83"/>
    </row>
    <row r="170" ht="15.75" customHeight="1">
      <c r="A170" s="83"/>
    </row>
    <row r="171" ht="15.75" customHeight="1">
      <c r="A171" s="83"/>
    </row>
    <row r="172" ht="15.75" customHeight="1">
      <c r="A172" s="83"/>
    </row>
    <row r="173" ht="15.75" customHeight="1">
      <c r="A173" s="83"/>
    </row>
    <row r="174" ht="15.75" customHeight="1">
      <c r="A174" s="83"/>
    </row>
    <row r="175" ht="15.75" customHeight="1">
      <c r="A175" s="83"/>
    </row>
    <row r="176" ht="15.75" customHeight="1">
      <c r="A176" s="83"/>
    </row>
    <row r="177" ht="15.75" customHeight="1">
      <c r="A177" s="83"/>
    </row>
    <row r="178" ht="15.75" customHeight="1">
      <c r="A178" s="83"/>
    </row>
    <row r="179" ht="15.75" customHeight="1">
      <c r="A179" s="83"/>
    </row>
    <row r="180" ht="15.75" customHeight="1">
      <c r="A180" s="83"/>
    </row>
    <row r="181" ht="15.75" customHeight="1">
      <c r="A181" s="83"/>
    </row>
    <row r="182" ht="15.75" customHeight="1">
      <c r="A182" s="83"/>
    </row>
    <row r="183" ht="15.75" customHeight="1">
      <c r="A183" s="83"/>
    </row>
    <row r="184" ht="15.75" customHeight="1">
      <c r="A184" s="83"/>
    </row>
    <row r="185" ht="15.75" customHeight="1">
      <c r="A185" s="83"/>
    </row>
    <row r="186" ht="15.75" customHeight="1">
      <c r="A186" s="83"/>
    </row>
    <row r="187" ht="15.75" customHeight="1">
      <c r="A187" s="83"/>
    </row>
    <row r="188" ht="15.75" customHeight="1">
      <c r="A188" s="83"/>
    </row>
    <row r="189" ht="15.75" customHeight="1">
      <c r="A189" s="83"/>
    </row>
    <row r="190" ht="15.75" customHeight="1">
      <c r="A190" s="83"/>
    </row>
    <row r="191" ht="15.75" customHeight="1">
      <c r="A191" s="83"/>
    </row>
    <row r="192" ht="15.75" customHeight="1">
      <c r="A192" s="83"/>
    </row>
    <row r="193" ht="15.75" customHeight="1">
      <c r="A193" s="83"/>
    </row>
    <row r="194" ht="15.75" customHeight="1">
      <c r="A194" s="83"/>
    </row>
    <row r="195" ht="15.75" customHeight="1">
      <c r="A195" s="83"/>
    </row>
    <row r="196" ht="15.75" customHeight="1">
      <c r="A196" s="83"/>
    </row>
    <row r="197" ht="15.75" customHeight="1">
      <c r="A197" s="83"/>
    </row>
    <row r="198" ht="15.75" customHeight="1">
      <c r="A198" s="83"/>
    </row>
    <row r="199" ht="15.75" customHeight="1">
      <c r="A199" s="83"/>
    </row>
    <row r="200" ht="15.75" customHeight="1">
      <c r="A200" s="83"/>
    </row>
    <row r="201" ht="15.75" customHeight="1">
      <c r="A201" s="83"/>
    </row>
    <row r="202" ht="15.75" customHeight="1">
      <c r="A202" s="83"/>
    </row>
    <row r="203" ht="15.75" customHeight="1">
      <c r="A203" s="83"/>
    </row>
    <row r="204" ht="15.75" customHeight="1">
      <c r="A204" s="83"/>
    </row>
    <row r="205" ht="15.75" customHeight="1">
      <c r="A205" s="83"/>
    </row>
    <row r="206" ht="15.75" customHeight="1">
      <c r="A206" s="83"/>
    </row>
    <row r="207" ht="15.75" customHeight="1">
      <c r="A207" s="83"/>
    </row>
    <row r="208" ht="15.75" customHeight="1">
      <c r="A208" s="83"/>
    </row>
    <row r="209" ht="15.75" customHeight="1">
      <c r="A209" s="83"/>
    </row>
    <row r="210" ht="15.75" customHeight="1">
      <c r="A210" s="83"/>
    </row>
    <row r="211" ht="15.75" customHeight="1">
      <c r="A211" s="83"/>
    </row>
    <row r="212" ht="15.75" customHeight="1">
      <c r="A212" s="83"/>
    </row>
    <row r="213" ht="15.75" customHeight="1">
      <c r="A213" s="83"/>
    </row>
    <row r="214" ht="15.75" customHeight="1">
      <c r="A214" s="83"/>
    </row>
    <row r="215" ht="15.75" customHeight="1">
      <c r="A215" s="83"/>
    </row>
    <row r="216" ht="15.75" customHeight="1">
      <c r="A216" s="83"/>
    </row>
    <row r="217" ht="15.75" customHeight="1">
      <c r="A217" s="83"/>
    </row>
    <row r="218" ht="15.75" customHeight="1">
      <c r="A218" s="83"/>
    </row>
    <row r="219" ht="15.75" customHeight="1">
      <c r="A219" s="83"/>
    </row>
    <row r="220" ht="15.75" customHeight="1">
      <c r="A220" s="83"/>
    </row>
    <row r="221" ht="15.75" customHeight="1">
      <c r="A221" s="83"/>
    </row>
    <row r="222" ht="15.75" customHeight="1">
      <c r="A222" s="83"/>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74">
    <mergeCell ref="G62:H62"/>
    <mergeCell ref="G63:H63"/>
    <mergeCell ref="G64:H64"/>
    <mergeCell ref="G65:H65"/>
    <mergeCell ref="G66:H66"/>
    <mergeCell ref="G67:H67"/>
    <mergeCell ref="G68:H68"/>
    <mergeCell ref="G69:H69"/>
    <mergeCell ref="G70:H70"/>
    <mergeCell ref="G71:H71"/>
    <mergeCell ref="G72:H72"/>
    <mergeCell ref="G73:H73"/>
    <mergeCell ref="G74:H74"/>
    <mergeCell ref="G75:H75"/>
    <mergeCell ref="G83:H83"/>
    <mergeCell ref="G84:H84"/>
    <mergeCell ref="G85:H85"/>
    <mergeCell ref="G86:H86"/>
    <mergeCell ref="G76:H76"/>
    <mergeCell ref="G77:H77"/>
    <mergeCell ref="G78:H78"/>
    <mergeCell ref="G79:H79"/>
    <mergeCell ref="G80:H80"/>
    <mergeCell ref="G81:H81"/>
    <mergeCell ref="G82:H82"/>
    <mergeCell ref="B2:I2"/>
    <mergeCell ref="B3:I3"/>
    <mergeCell ref="B4:I4"/>
    <mergeCell ref="B5:I5"/>
    <mergeCell ref="B6:I12"/>
    <mergeCell ref="K11:O11"/>
    <mergeCell ref="K12:O12"/>
    <mergeCell ref="B13:I13"/>
    <mergeCell ref="B14:G14"/>
    <mergeCell ref="K16:O16"/>
    <mergeCell ref="K20:O20"/>
    <mergeCell ref="K24:O24"/>
    <mergeCell ref="B26:I26"/>
    <mergeCell ref="G27:H27"/>
    <mergeCell ref="G28:H28"/>
    <mergeCell ref="K28:O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G43:H43"/>
    <mergeCell ref="G44:H44"/>
    <mergeCell ref="G45:H45"/>
    <mergeCell ref="G46:H46"/>
    <mergeCell ref="G47:H47"/>
    <mergeCell ref="G48:H48"/>
    <mergeCell ref="G49:H49"/>
    <mergeCell ref="G50:H50"/>
    <mergeCell ref="G51:H51"/>
    <mergeCell ref="G52:H52"/>
    <mergeCell ref="G53:H53"/>
    <mergeCell ref="G54:H54"/>
    <mergeCell ref="G55:H55"/>
    <mergeCell ref="G56:H56"/>
    <mergeCell ref="G57:H57"/>
    <mergeCell ref="G58:H58"/>
    <mergeCell ref="G59:H59"/>
    <mergeCell ref="G60:H60"/>
    <mergeCell ref="G61:H61"/>
  </mergeCells>
  <dataValidations>
    <dataValidation type="list" allowBlank="1" showErrorMessage="1" sqref="G28:G56">
      <formula1>"Javi B,Javi C,Alberto,Andrés,Anita,Guille,Roger"</formula1>
    </dataValidation>
  </dataValidations>
  <drawing r:id="rId1"/>
</worksheet>
</file>